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GoogleDrive/Unidades compartidas/Planeación/PLANES/Plan de Acción Institucional - PAI/2023/"/>
    </mc:Choice>
  </mc:AlternateContent>
  <xr:revisionPtr revIDLastSave="0" documentId="13_ncr:1_{4F692499-1E41-614E-ADD1-2418EA703669}" xr6:coauthVersionLast="47" xr6:coauthVersionMax="47" xr10:uidLastSave="{00000000-0000-0000-0000-000000000000}"/>
  <bookViews>
    <workbookView xWindow="0" yWindow="460" windowWidth="25600" windowHeight="12440" xr2:uid="{00000000-000D-0000-FFFF-FFFF00000000}"/>
  </bookViews>
  <sheets>
    <sheet name="PAI" sheetId="1" r:id="rId1"/>
  </sheets>
  <definedNames>
    <definedName name="_xlnm._FilterDatabase" localSheetId="0" hidden="1">PAI!$A$4:$J$87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9" i="1" l="1"/>
  <c r="AP29" i="1" s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K29" i="1"/>
  <c r="AM29" i="1"/>
  <c r="AI29" i="1"/>
  <c r="AG29" i="1"/>
  <c r="AE29" i="1"/>
  <c r="AC29" i="1"/>
  <c r="AA29" i="1"/>
  <c r="Y29" i="1"/>
  <c r="W29" i="1"/>
  <c r="S29" i="1"/>
  <c r="O29" i="1"/>
  <c r="K29" i="1"/>
  <c r="AQ29" i="1" s="1"/>
  <c r="AP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5" i="1"/>
  <c r="AO29" i="1" l="1"/>
  <c r="AR6" i="1" l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5" i="1"/>
</calcChain>
</file>

<file path=xl/sharedStrings.xml><?xml version="1.0" encoding="utf-8"?>
<sst xmlns="http://schemas.openxmlformats.org/spreadsheetml/2006/main" count="653" uniqueCount="215">
  <si>
    <t>ARTICULACIÓN CON EL MARCO ESTRATÉGICO</t>
  </si>
  <si>
    <t>ODS</t>
  </si>
  <si>
    <t>Objetivo Estratégico Institucional</t>
  </si>
  <si>
    <t>Proyecto DNP</t>
  </si>
  <si>
    <t>Plan Institucional del Decreto 612 de 2018 al que corresponde la actividad</t>
  </si>
  <si>
    <t>Metas</t>
  </si>
  <si>
    <t>Fecha de inicio</t>
  </si>
  <si>
    <t>Fecha final</t>
  </si>
  <si>
    <t>Llevar a cabo la formulación de los nuevos proyectos de inversión BPIN del ICANH</t>
  </si>
  <si>
    <t>Número de proyectos formulados en la plataforma MGA</t>
  </si>
  <si>
    <t xml:space="preserve">Oficina Asesora de Planeación </t>
  </si>
  <si>
    <t>Construir el documento metodológico para la formulación de proyectos del ICANH</t>
  </si>
  <si>
    <t>Documento metodológico para formulación de proyectos del ICANH</t>
  </si>
  <si>
    <t>Llevar a cabo la actualización de los procedimientos institucionales de acuerdo con el nuevo mapa de procesos del ICANH</t>
  </si>
  <si>
    <t>Procedimientos actualizados / procedimientos programados para actualizar</t>
  </si>
  <si>
    <t>Construir la propuesta metodológica que ayude a medir la productividad del ICANH</t>
  </si>
  <si>
    <t>Documento metodológico construido</t>
  </si>
  <si>
    <t>Sistematizar el reporte del Plan de Acción Institucional en el aplicativo institucional (SIG)</t>
  </si>
  <si>
    <t>Aplicativo con reporte del Plan de Acción Institucional sistematizado</t>
  </si>
  <si>
    <t>Fomentar la investigación a través del otorgamiento de estímulos a la investigación, divulgación y procesos participativos</t>
  </si>
  <si>
    <t>Número de estímulos otorgados en la vigencia</t>
  </si>
  <si>
    <t>Subdirección de Apropiación Social y Relacionamiento con el Ciudadano</t>
  </si>
  <si>
    <t>Estructurar la divulgación de los procesos misionales asociados a las dinámicas sociales de las vidas campesinas y las relaciones urbano - rurales</t>
  </si>
  <si>
    <t>Número de espacios de encuentros realizados / Número de espacios programados para el año</t>
  </si>
  <si>
    <t>Documento con la recolección y análisis de documentación relacionada</t>
  </si>
  <si>
    <t>Desarrollar espacios de participación ciudadana incluyentes con enfoque territorial y poblacional.</t>
  </si>
  <si>
    <t>Número de espacios de participación ciudadana realizados</t>
  </si>
  <si>
    <t xml:space="preserve">Elaborar conceptos de carácter técnico en temas relacionados con la misionalidad de la Subdirección </t>
  </si>
  <si>
    <t>Respuesta oportuna enviada / solicitud recibida</t>
  </si>
  <si>
    <t>Formular la política de Apropiación Social del ICANH</t>
  </si>
  <si>
    <t>Documento de política de apropiación social del icanh</t>
  </si>
  <si>
    <t>Clasificar la colección bibliográfica especializada en antropología e historia con énfasis en temáticas priorizadas</t>
  </si>
  <si>
    <t>Clasificación local al interior de la biblioteca especializada realizada / Clasificación local al interior de la biblioteca especializada programada</t>
  </si>
  <si>
    <t>Área funcional de Biblioteca Especializada</t>
  </si>
  <si>
    <t>Generar estrategias de alianzas interinstitucionales para la actualización en red con las bibliotecas regionales</t>
  </si>
  <si>
    <t>Número de alianzas gestionadas</t>
  </si>
  <si>
    <t xml:space="preserve">Construir la estrategia de posicionamiento comunicativo y de divulgación del ICANH </t>
  </si>
  <si>
    <t>Documento de la estrategia de comunicaciones construido</t>
  </si>
  <si>
    <t>Subdirección de Apropiación Social y Relacionamiento con el Ciudadano - Comunicaciones</t>
  </si>
  <si>
    <t>Sede electrónica actualizada</t>
  </si>
  <si>
    <t xml:space="preserve">Formular la estrategia comunicativa y de divulgación con enfoque integral y de turismo cultural para los parques arqueológicos a cargo del ICANH. </t>
  </si>
  <si>
    <t>Estrategia de comunicaciones para los parques arqueológicos a cargo del ICANH.</t>
  </si>
  <si>
    <t>Elaborar campañas de comunicación relacionadas con eventos institucionales</t>
  </si>
  <si>
    <t>Campañas elaboradas / Campañas solicitadas</t>
  </si>
  <si>
    <t>Construir proyectos museográficos para los museos a cargo del ICANH y de otras instituciones aliadas.</t>
  </si>
  <si>
    <t>Número de proyectos museográficos formulados</t>
  </si>
  <si>
    <t>Área funcional de Museografía</t>
  </si>
  <si>
    <t>Gestionar la reserva visible del ICANH.</t>
  </si>
  <si>
    <t>Acciones desarrolladas durante la vigencia</t>
  </si>
  <si>
    <t>Asesorar espacios museales regionales con colecciones de patrimonio arqueológico o etnográfico</t>
  </si>
  <si>
    <t>Asesorar y acompañar la renovación de salas permanentes del Museo Nacional del Colombia en patrimonio arqueológico</t>
  </si>
  <si>
    <t>Área funcional de Museografía - Convenio Museo Nacional</t>
  </si>
  <si>
    <t>Asesorar y acompañar la renovación de salas permanentes del Museo Nacional del Colombia en bienes etnográficos</t>
  </si>
  <si>
    <t xml:space="preserve">Realizar seguimiento a la Política de Participación ciudadana </t>
  </si>
  <si>
    <t>Acciones desarrolladas / Acciones formuladas</t>
  </si>
  <si>
    <t>Área funcional de Relacionamiento con el Ciudadano</t>
  </si>
  <si>
    <t>Realizar seguimiento a la Política de servicio al ciudadano</t>
  </si>
  <si>
    <t>Elaborar conceptos de carácter técnico en los temas relacionados con el patrimonio arqueológico.</t>
  </si>
  <si>
    <t>Grupo de Patrimonio</t>
  </si>
  <si>
    <t xml:space="preserve">Recolectar los datos para los planes de manejo arqueológico de los Parques arqueológicos </t>
  </si>
  <si>
    <t>Inventario de bienes arqueológicos</t>
  </si>
  <si>
    <t>Levantamiento cartográfico de los parques:
SMAD
San Agustín
Ídolos y piedras
Tierradentro</t>
  </si>
  <si>
    <t>Informes de acciones de conservación en los parques:
SMAD
San Agustín
Ídolos y piedras
Tierradentro
Teyuna</t>
  </si>
  <si>
    <t>Plan estratégico de conservación Tierradentro</t>
  </si>
  <si>
    <t>Actualización  del PMA de Nemocón</t>
  </si>
  <si>
    <t>Acciones de seguimiento a las áreas arqueológicas protegidas (Incluye comunicaciones, evaluaciones, comisiones y participación en espacios de trabajo)</t>
  </si>
  <si>
    <t>Informe de investigación Qhapaq ñan</t>
  </si>
  <si>
    <t>Informe de la Secretaria pro tempore Qhapaq ñan</t>
  </si>
  <si>
    <t>PM actualizado de Chiribiquete</t>
  </si>
  <si>
    <t>Informe de avance del proyecto Fondo Chiribiquete y Lindosa</t>
  </si>
  <si>
    <t xml:space="preserve">Actualización atlas arqueológico </t>
  </si>
  <si>
    <t xml:space="preserve">Actualización del catalogo de cerámica </t>
  </si>
  <si>
    <t xml:space="preserve">Grupo de Arqueología </t>
  </si>
  <si>
    <t xml:space="preserve">Número de visitas técnicas realizadas </t>
  </si>
  <si>
    <t>Documento publicado y adoptado por acto administrativo</t>
  </si>
  <si>
    <t>Orientar las acciones de protección en sitios arqueológicos del país</t>
  </si>
  <si>
    <t xml:space="preserve">Numero de mesas, comunicaciones, </t>
  </si>
  <si>
    <t>Actualizar el inventario nacional de bienes muebles e inmuebles del patrimonio arqueológico del país.</t>
  </si>
  <si>
    <t>Realizar las actividades de análisis especializado de los materiales arqueológicos, prospección geofísica y  procesamiento de la información proveniente del contexto funerario excavado en el sector de Obonuco, Pasto Nariño. 
Fase 2</t>
  </si>
  <si>
    <t xml:space="preserve">1 Informe final de investigación con plan de manejo arqueológico para el sitio </t>
  </si>
  <si>
    <t>Evaluar las investigaciones arqueológicas requeridas en el marco de la legislación colombiana (según solicitudes)</t>
  </si>
  <si>
    <t>(Actividades planeadas/ Actividades ejecutadas)*100%</t>
  </si>
  <si>
    <t xml:space="preserve">2 Informes de cumplimiento de planes de mejoramiento </t>
  </si>
  <si>
    <t xml:space="preserve">Mapa de aseguramiento actualizado con áreas de apoyo y misional </t>
  </si>
  <si>
    <t>Informe de evaluación mapa de aseguramiento 2023</t>
  </si>
  <si>
    <t xml:space="preserve">Listas de asistencia y presentaciones png. </t>
  </si>
  <si>
    <t>Subdirección de Investigación y Producción Científica</t>
  </si>
  <si>
    <t xml:space="preserve">Número de espacios de socialización realizados </t>
  </si>
  <si>
    <t>- Artículo científico publicable en la revista Fronteras de la Historia del Instituto Colombiano de Antropología e Historia
- Organización de un evento (Coloquio) de divulgación de la Historia económica en el que se presente la investigación junto a otras de investigadores de Latinoamérica y el Caribe.</t>
  </si>
  <si>
    <t>- Documento descriptivo de la historia de la CG Atikuakumuke para consulta general como insumo para una cartilla.
- Video corto sobre la CG para el público general en el marco del proyecto Notas de Campo.
- Encuentro de mujeres.
- Ponencia en congreso internacional. 
- Presentación cartilla con actores locales</t>
  </si>
  <si>
    <t>- Informe de investigación</t>
  </si>
  <si>
    <t>- Cuadernos digitalizados (35)
- Base de datos
- Informe final de investigación</t>
  </si>
  <si>
    <t>- Capítulo formato medio (43 min), acerca del proceso cultural en torno al vallenato tradicional en Sempegua, Cesar. Proceso adelantado con la comunidad del consejo comunitario “Amada Cabas Gutiérrez” y el investigador Carlos Andrés Meza.
- Dos teaser audiovisuales, formato corto (3 - 5 min), sobre los procesos de investigación sobre restitución de tierras y conflictos interétnicos en el departamento de Putumayo. Procesos de justicia indígena con enfoque de género en la Sierra Nevada de Santa Marta, Pueblo Bello, Cesar, con el pueblo Arhuaco.</t>
  </si>
  <si>
    <t>- Capítulo de libro sobre la relación de la lengua cueva con las lenguas indígenas del Darién colombo-panameño.
- Lematización del manuscrito de la lengua muysca, N.o II/2923 de la Real Biblioteca (Madrid, España).
- Elaboración de un evento sobre lingüística histórica e historia de la lingüística y participación en una ponencia o coloquio sobre la investigación llevada a cabo.</t>
  </si>
  <si>
    <t>-Informe final con los resultados de la fase</t>
  </si>
  <si>
    <t xml:space="preserve">- Documento de trabajo. Avanzar en la producción de un documento a publicar. 
- Artículo a publicar en revista indexada.
- Divulgación de la investigación en el Congreso colombiano de Antropología del 2023, también en espacios académicos y comunitarios de las tres ciudades objeto de este estudio, durante las estadías en campo. 
- Socialización en congreso y entre los integrantes de las corporaciones, casas culturales, asociaciones de jóvenes y vecinos, así como instituciones universitarias de las tres ciudades </t>
  </si>
  <si>
    <t>Informe técnico que contiene:  
- caracterización de sitios de habitación de habitación quillacinga representados por viviendas y basureros.
- Información de procedencia estratigráfica de cerámica utilitaria sin decoración como también cerámica decorada. 
- Obtención de muestras de material arqueológico fechable.</t>
  </si>
  <si>
    <t>Informe técnico de investigación que contenga:  
- Mapas de fotogrametría y reconstrucción tridimensional por sensores laser, 
- Modelo de la forma y el volumen de las pirámides y de su componente construido
- Estimativos preliminares sobre el tamaño de la inversión humana y aparente nivel de coordinación.
- Socialización: textos y conferencias</t>
  </si>
  <si>
    <t>- Documento de trabajo institucional.
- Mesa de trabajo con actores locales.</t>
  </si>
  <si>
    <t>- Informe final con los resultados de la fase de investigación.</t>
  </si>
  <si>
    <t>Documento de trabajo</t>
  </si>
  <si>
    <t>Números de la Revista Colombiana de Antropología</t>
  </si>
  <si>
    <t>Números de la Revista Fronteras de la Historia</t>
  </si>
  <si>
    <t>Números de la Revista Artificios</t>
  </si>
  <si>
    <t>Congreso de antropología
Congreso de Historia</t>
  </si>
  <si>
    <t>Formular la política editorial</t>
  </si>
  <si>
    <t>Llevar a cabo acciones de conservación preventiva en parques arqueológicos</t>
  </si>
  <si>
    <t>Llevar a cabo el seguimiento a la gestión de las áreas arqueológicas protegidas.</t>
  </si>
  <si>
    <t>Ejecutar acciones de protección en los sitios de patrimonio mundial a cargo del ICANH</t>
  </si>
  <si>
    <t xml:space="preserve">Orientar las acciones sobre las tecnologías aplicadas al patrimonio </t>
  </si>
  <si>
    <t xml:space="preserve">Apoyar procesos de asistencia territorial sobre patrimonio arqueológico </t>
  </si>
  <si>
    <t xml:space="preserve">Realizar visitas técnicas de seguimiento a los diferentes proyectos, obras o actividades que se encuentran implementado un Programa de Arqueología Preventiva, Autorización de Intervención Arqueológica,  en los que ocurrió un hallazgo fortuito y seguimientos a tenencias de bienes arqueológicos </t>
  </si>
  <si>
    <t>Adoptar los términos de referencia para intervenciones de investigación arqueológica</t>
  </si>
  <si>
    <t>Ejecutar el Plan Integral de Gestión de Control Interno 2023</t>
  </si>
  <si>
    <t>Realizar el seguimiento al cumplimiento de Planes de mejoramiento vigencia  2023</t>
  </si>
  <si>
    <t>Actualizar el mapa de aseguramiento vigencia 2023</t>
  </si>
  <si>
    <t xml:space="preserve">Evaluar el mapa de aseguramiento </t>
  </si>
  <si>
    <t xml:space="preserve">Llevar a cabo la socialización de temas relacionados con el Control Interno Institucional </t>
  </si>
  <si>
    <t>Elaborar conceptos de carácter técnico  de acuerdo con solicitudes ciudadanas, institucionales y académicas</t>
  </si>
  <si>
    <t xml:space="preserve">Ejecutar espacios de socialización </t>
  </si>
  <si>
    <t>Realizar la investigación: Nueva Granada y sus provincias (1739-1832)
Etapa 4</t>
  </si>
  <si>
    <t>Realizar la investigación: Los pueblos de indios del Nuevo Reino de Granada un siglo después de la llegada de los europeos: el caso de las provincias de Tunja y Santafé, 1600-1650.
Fase 4</t>
  </si>
  <si>
    <t>Realizar la investigación: Río abajo: Producción y circulación de azúcar y cacao en el alto Magdalena. 1780-1820. 
Fase 2</t>
  </si>
  <si>
    <t>Realizar la investigación: Transiciones sobrepuestas y nuevos escenarios de conflicto y paz
Fase 1</t>
  </si>
  <si>
    <t>Realizar la investigación: Tensiones interétnicas en los procesos de restitución colectiva de tierras
Fase 1</t>
  </si>
  <si>
    <t>Realizar la investigación: 'Mujeres indígenas, violencia sexual y derecho a la justicia. 
Fase 3</t>
  </si>
  <si>
    <t>Realizar la investigación: 'Arqueología indígena en Puerto Carreto-Yansibdiwar (Guna Yala). Investigar el pasado prehispánico y la conquista en la costa atlántica del istmo de Panamá a partir de un enfoque integral multivocal.
Fase 1</t>
  </si>
  <si>
    <t>Realizar la investigación: Agua, conocimiento y poder 
Fase 1</t>
  </si>
  <si>
    <t>Realizar la investigación: Noticias Americanas
 Fase 1</t>
  </si>
  <si>
    <t>Realizar la investigación: Serie audiovisual Notas de campo
Fase 1</t>
  </si>
  <si>
    <t>Realizar la investigación: Cantar y contar la vida. Biografía de una canción vallenata en la ciénaga de Zapatosa
Fase 2</t>
  </si>
  <si>
    <t>Realizar la investigación: Etnografía de la Colección Arqueológica del ICANH
Fase 1</t>
  </si>
  <si>
    <t>Realizar la investigación: Significados antropológicos de la seguridad: transformaciones de los espacios.
Fase 1</t>
  </si>
  <si>
    <t>Realizar la investigación: Nariño: Arqueología en áreas de habitación, distribución espacial y cronología (cuenca media del río Guáitara)
fase 1</t>
  </si>
  <si>
    <t>Realizar la investigación: Caracterización de las Pirámides prehispánicas en la zona de Popayán, Cauca
Fase 3</t>
  </si>
  <si>
    <t>Realizar la investigación: Dinámicas socioeconómicas entre los actores de la cuenca del río Buritaca y su relación con el Parque Arqueológico Teyuna - Ciudad Perdida.
Fase 1</t>
  </si>
  <si>
    <t>Realizar la investigación: Colecciones de Referencia Cerámica como herramientas de investigación de la Arqueología Histórica
Fase 3</t>
  </si>
  <si>
    <t>Realizar la Serie Palabra, imagen y memoria
Fase 1</t>
  </si>
  <si>
    <t>Realizar la investigación: Proyecto museo comunitario Tumaco.
Fase 1</t>
  </si>
  <si>
    <t>Realizar la publicación de 15 títulos impresos o en digital (novedades editoriales)</t>
  </si>
  <si>
    <t>Documento de política editorial aprobada</t>
  </si>
  <si>
    <t>Participar en congresos y eventos nacionales</t>
  </si>
  <si>
    <t>Realizar la presentación de novedades editoriales y demás títulos del sello editorial del icanh en la 35 FILBo</t>
  </si>
  <si>
    <t>Participación en la feria de Libro de Bogotá</t>
  </si>
  <si>
    <t>- Manuscrito de capítulos sometido a la oficina de publicaciones
- Charlas y conferencias</t>
  </si>
  <si>
    <t>3
1</t>
  </si>
  <si>
    <t>- Libro con resultados de la investigación</t>
  </si>
  <si>
    <t>1
1</t>
  </si>
  <si>
    <t>1
2</t>
  </si>
  <si>
    <t>- Informe técnico de investigación  que contenga resultados parciales del trabajo de campo                                                                - Actividades de presentación y divulgación del proyecto en eventos académicos.</t>
  </si>
  <si>
    <t>- Informe de Peritaje Antropológico solicitado por el Juez de Restitución de Tierras de Mocoa.
- Artículo sobre peritaje antropológico, procesos de restitución y nociones de indignidad en disputa en el marco normas jurídicas transicionales.
- Ponencia para el congreso de Antropología de la Tierras Bajas Suramericanas, SALSA (South American Low Lands Anthropology) que se realizara en la Universidad Nacional, Sede Amazonas, en 23 a 26 de julio de 2023.</t>
  </si>
  <si>
    <t>1
1
1
1
1</t>
  </si>
  <si>
    <t>- Tres artículos producto de investigación y reflexión que se presentará a una revista indexada.
- Socialización de resultados preliminares en el ICANH</t>
  </si>
  <si>
    <t>35
1
1</t>
  </si>
  <si>
    <t>1
1
1</t>
  </si>
  <si>
    <t>- Disco vallenato
- Capítulo de la serie documental “Notas de Campo”.
- Artículo elaborado con el etnomusicólogo Jorge Zárate para ser sometidos a la RCA u otra revista indexada</t>
  </si>
  <si>
    <t>1
1
1
1</t>
  </si>
  <si>
    <t>Indicador</t>
  </si>
  <si>
    <t>Actividades</t>
  </si>
  <si>
    <t>Responsables</t>
  </si>
  <si>
    <t>Plan de Acción Institucional 2023
Instituto colombiano de Antropología e Historia</t>
  </si>
  <si>
    <t>Industria, innovación e infraestructura</t>
  </si>
  <si>
    <t>Ciudades y comunidades sostenibles</t>
  </si>
  <si>
    <t>Presencia regional y
fortalecimiento de las
capacidades institucionales para
el cambio.</t>
  </si>
  <si>
    <t xml:space="preserve">Oficina de Control Interno </t>
  </si>
  <si>
    <t>Patrimonio arqueológico y
ordenamiento territorial.</t>
  </si>
  <si>
    <t>Conocimiento público para la construcción de la paz</t>
  </si>
  <si>
    <t>Apropiación e innovación social para la gobernanza intercultural.</t>
  </si>
  <si>
    <t>Presencia regional y fortalecimiento de las capacidades institucionales para el cambio.</t>
  </si>
  <si>
    <t>Vidas campesinas, prácticas socio-espaciales y vida común.</t>
  </si>
  <si>
    <t>fortalecimiento de la infraestructura física, administrativa, tecnológica e informática del icanh a nivel nacional</t>
  </si>
  <si>
    <t>generación de conocimientos especializados en la diversidad sociocultural, intercultural, en las relaciones socioculturales y en el patrimonio arqueológico a nivel nacional</t>
  </si>
  <si>
    <t>No aplica</t>
  </si>
  <si>
    <t>Diseñar y actualizar la sede electrónica institucional</t>
  </si>
  <si>
    <t>protección del patrimonio arqueológico, antropológico e histórico de la nación Bogotá, nacional, san Agustín, isnos, unguía, santa marta</t>
  </si>
  <si>
    <t>Realizar la investigación: Lingüística histórica e historia de la lingüística en el Área Intermedia
Fase 1</t>
  </si>
  <si>
    <t xml:space="preserve">Capítulos audiovisuales de la serie </t>
  </si>
  <si>
    <t>Dotación y/o construcción requeridas en las sedes del ICANH</t>
  </si>
  <si>
    <t>Mantenimiento y/o adecuación requeridas de las sedes ICANH</t>
  </si>
  <si>
    <t>Adelantar las acciones y procesos requeridos para la formalización del empleo</t>
  </si>
  <si>
    <t>Promoción de acciones de bienestar en las sedes del ICANH</t>
  </si>
  <si>
    <t>Modernización en TI las sedes del ICANH</t>
  </si>
  <si>
    <t>Sedes dotadas</t>
  </si>
  <si>
    <t>Acciones de bienestar en las sedes del ICANH</t>
  </si>
  <si>
    <t># sede mantenidas y/o adecuadas / Sedes a adecuar en cada vigencia</t>
  </si>
  <si>
    <t>% de avance en la implementación de la estrategia de formalización de empleo</t>
  </si>
  <si>
    <t>% de avance del cumplimiento de actividades anuales establecidas en el PETI</t>
  </si>
  <si>
    <t>Secretaría General</t>
  </si>
  <si>
    <t>Plan estrategico de talento humano</t>
  </si>
  <si>
    <t>Plan de binestar e incentivos</t>
  </si>
  <si>
    <t>Plan estrategico de tecnologias de la información</t>
  </si>
  <si>
    <t>Meta 2023</t>
  </si>
  <si>
    <t>PROYECCIÓN DE AVANCE DEL MES</t>
  </si>
  <si>
    <t>PRODUCTOS ENTREGABLES DEL MES</t>
  </si>
  <si>
    <t>AVANCE EN LA CANTIDAD O PORCENTAJE DE METAS O PRODUCTOS</t>
  </si>
  <si>
    <t>RESUMEN DE AVANCES DE METAS O PRODUCTOS EN EL MES</t>
  </si>
  <si>
    <t>ENERO 2023</t>
  </si>
  <si>
    <t>SEGUIMIENTO ENERO 2023</t>
  </si>
  <si>
    <t>FEBRERO 2023</t>
  </si>
  <si>
    <t>SEGUIMIENTO FEBRERO 2023</t>
  </si>
  <si>
    <t>MARZO 2023</t>
  </si>
  <si>
    <t>SEGUIMIENTO MARZO 2023</t>
  </si>
  <si>
    <t>ABRIL 2023</t>
  </si>
  <si>
    <t>DICIEMBRE 2023</t>
  </si>
  <si>
    <t>NOVIEMBRE 2023</t>
  </si>
  <si>
    <t>OCTUBRE 2023</t>
  </si>
  <si>
    <t>SEPTIEMBRE 2023</t>
  </si>
  <si>
    <t>AGOSTO 2023</t>
  </si>
  <si>
    <t>JULIO 2023</t>
  </si>
  <si>
    <t>JUNIO 2023</t>
  </si>
  <si>
    <t>MAYO 2023</t>
  </si>
  <si>
    <t>Total acumulado MARZO</t>
  </si>
  <si>
    <t>Total proyectado 2023</t>
  </si>
  <si>
    <t>Total proyectado MARZO</t>
  </si>
  <si>
    <t>https://drive.google.com/drive/folders/1oWRAP2f7Wg4YE23RlJTPTGwsnn_qFuKo?usp=share_link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</si>
</sst>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F800]dddd\,\ mmmm\ dd\,\ yyyy"/>
    <numFmt numFmtId="165" formatCode="[$-80A]General"/>
    <numFmt numFmtId="166" formatCode="0.0000%"/>
  </numFmts>
  <fonts count="8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theme="1"/>
      <name val="Calibri"/>
      <scheme val="minor"/>
    </font>
    <font>
      <b/>
      <sz val="13"/>
      <color theme="1"/>
      <name val="Arial"/>
      <family val="2"/>
    </font>
    <font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rgb="FFFFC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6DDEE"/>
        <bgColor rgb="FFFFC000"/>
      </patternFill>
    </fill>
    <fill>
      <patternFill patternType="solid">
        <fgColor rgb="FFA6DDEE"/>
        <bgColor indexed="64"/>
      </patternFill>
    </fill>
    <fill>
      <patternFill patternType="solid">
        <fgColor theme="7" tint="-0.249977111117893"/>
        <bgColor rgb="FFFFC000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C7B2E2"/>
        <bgColor rgb="FFFFC000"/>
      </patternFill>
    </fill>
    <fill>
      <patternFill patternType="solid">
        <fgColor rgb="FFC7B2E2"/>
        <bgColor indexed="64"/>
      </patternFill>
    </fill>
    <fill>
      <patternFill patternType="solid">
        <fgColor rgb="FF5FD76A"/>
        <bgColor rgb="FFFFC000"/>
      </patternFill>
    </fill>
    <fill>
      <patternFill patternType="solid">
        <fgColor rgb="FF5FD76A"/>
        <bgColor indexed="64"/>
      </patternFill>
    </fill>
    <fill>
      <patternFill patternType="solid">
        <fgColor rgb="FFFF9F95"/>
        <bgColor rgb="FFFFC000"/>
      </patternFill>
    </fill>
    <fill>
      <patternFill patternType="solid">
        <fgColor rgb="FFFF9F95"/>
        <bgColor indexed="64"/>
      </patternFill>
    </fill>
    <fill>
      <patternFill patternType="solid">
        <fgColor rgb="FF99FBE8"/>
        <bgColor rgb="FFFFC000"/>
      </patternFill>
    </fill>
    <fill>
      <patternFill patternType="solid">
        <fgColor rgb="FF99FBE8"/>
        <bgColor indexed="64"/>
      </patternFill>
    </fill>
    <fill>
      <patternFill patternType="solid">
        <fgColor rgb="FF376D67"/>
        <bgColor rgb="FFFFC000"/>
      </patternFill>
    </fill>
    <fill>
      <patternFill patternType="solid">
        <fgColor rgb="FF376D67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vertical="center" wrapText="1"/>
    </xf>
    <xf numFmtId="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left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quotePrefix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9" fontId="1" fillId="5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9" fontId="1" fillId="0" borderId="3" xfId="2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9" borderId="3" xfId="0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center" vertical="center" wrapText="1"/>
    </xf>
    <xf numFmtId="0" fontId="6" fillId="23" borderId="3" xfId="0" applyFont="1" applyFill="1" applyBorder="1" applyAlignment="1">
      <alignment horizontal="center" vertical="center" wrapText="1"/>
    </xf>
    <xf numFmtId="0" fontId="6" fillId="25" borderId="3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6" fontId="1" fillId="0" borderId="3" xfId="2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3" borderId="2" xfId="0" quotePrefix="1" applyFont="1" applyFill="1" applyBorder="1" applyAlignment="1">
      <alignment horizontal="center" vertical="center" wrapText="1"/>
    </xf>
    <xf numFmtId="0" fontId="7" fillId="24" borderId="19" xfId="0" applyFont="1" applyFill="1" applyBorder="1"/>
    <xf numFmtId="0" fontId="6" fillId="16" borderId="2" xfId="0" quotePrefix="1" applyFont="1" applyFill="1" applyBorder="1" applyAlignment="1">
      <alignment horizontal="center" vertical="center" wrapText="1"/>
    </xf>
    <xf numFmtId="0" fontId="7" fillId="17" borderId="19" xfId="0" applyFont="1" applyFill="1" applyBorder="1"/>
    <xf numFmtId="0" fontId="6" fillId="25" borderId="2" xfId="0" quotePrefix="1" applyFont="1" applyFill="1" applyBorder="1" applyAlignment="1">
      <alignment horizontal="center" vertical="center" wrapText="1"/>
    </xf>
    <xf numFmtId="0" fontId="7" fillId="26" borderId="19" xfId="0" applyFont="1" applyFill="1" applyBorder="1"/>
    <xf numFmtId="0" fontId="6" fillId="27" borderId="2" xfId="0" quotePrefix="1" applyFont="1" applyFill="1" applyBorder="1" applyAlignment="1">
      <alignment horizontal="center" vertical="center" wrapText="1"/>
    </xf>
    <xf numFmtId="0" fontId="7" fillId="28" borderId="19" xfId="0" applyFont="1" applyFill="1" applyBorder="1"/>
    <xf numFmtId="0" fontId="6" fillId="10" borderId="2" xfId="0" quotePrefix="1" applyFont="1" applyFill="1" applyBorder="1" applyAlignment="1">
      <alignment horizontal="center" vertical="center" wrapText="1"/>
    </xf>
    <xf numFmtId="0" fontId="7" fillId="11" borderId="19" xfId="0" applyFont="1" applyFill="1" applyBorder="1"/>
    <xf numFmtId="0" fontId="6" fillId="14" borderId="2" xfId="0" quotePrefix="1" applyFont="1" applyFill="1" applyBorder="1" applyAlignment="1">
      <alignment horizontal="center" vertical="center" wrapText="1"/>
    </xf>
    <xf numFmtId="0" fontId="7" fillId="15" borderId="19" xfId="0" applyFont="1" applyFill="1" applyBorder="1"/>
    <xf numFmtId="0" fontId="6" fillId="18" borderId="2" xfId="0" quotePrefix="1" applyFont="1" applyFill="1" applyBorder="1" applyAlignment="1">
      <alignment horizontal="center" vertical="center" wrapText="1"/>
    </xf>
    <xf numFmtId="0" fontId="7" fillId="18" borderId="19" xfId="0" applyFont="1" applyFill="1" applyBorder="1"/>
    <xf numFmtId="0" fontId="6" fillId="19" borderId="2" xfId="0" quotePrefix="1" applyFont="1" applyFill="1" applyBorder="1" applyAlignment="1">
      <alignment horizontal="center" vertical="center" wrapText="1"/>
    </xf>
    <xf numFmtId="0" fontId="7" fillId="20" borderId="19" xfId="0" applyFont="1" applyFill="1" applyBorder="1"/>
    <xf numFmtId="0" fontId="6" fillId="21" borderId="2" xfId="0" quotePrefix="1" applyFont="1" applyFill="1" applyBorder="1" applyAlignment="1">
      <alignment horizontal="center" vertical="center" wrapText="1"/>
    </xf>
    <xf numFmtId="0" fontId="7" fillId="22" borderId="19" xfId="0" applyFont="1" applyFill="1" applyBorder="1"/>
    <xf numFmtId="0" fontId="6" fillId="6" borderId="17" xfId="0" quotePrefix="1" applyFont="1" applyFill="1" applyBorder="1" applyAlignment="1">
      <alignment horizontal="center" vertical="center" wrapText="1"/>
    </xf>
    <xf numFmtId="0" fontId="7" fillId="0" borderId="18" xfId="0" applyFont="1" applyBorder="1"/>
    <xf numFmtId="0" fontId="6" fillId="7" borderId="2" xfId="0" quotePrefix="1" applyFont="1" applyFill="1" applyBorder="1" applyAlignment="1">
      <alignment horizontal="center" vertical="center" wrapText="1"/>
    </xf>
    <xf numFmtId="0" fontId="7" fillId="0" borderId="19" xfId="0" applyFont="1" applyBorder="1"/>
    <xf numFmtId="0" fontId="6" fillId="8" borderId="2" xfId="0" quotePrefix="1" applyFont="1" applyFill="1" applyBorder="1" applyAlignment="1">
      <alignment horizontal="center" vertical="center" wrapText="1"/>
    </xf>
    <xf numFmtId="0" fontId="7" fillId="9" borderId="19" xfId="0" applyFont="1" applyFill="1" applyBorder="1"/>
    <xf numFmtId="0" fontId="6" fillId="12" borderId="2" xfId="0" quotePrefix="1" applyFont="1" applyFill="1" applyBorder="1" applyAlignment="1">
      <alignment horizontal="center" vertical="center" wrapText="1"/>
    </xf>
    <xf numFmtId="0" fontId="7" fillId="13" borderId="19" xfId="0" applyFont="1" applyFill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76D67"/>
      <color rgb="FF99FBE8"/>
      <color rgb="FFFF9F95"/>
      <color rgb="FF5FD76A"/>
      <color rgb="FFC7B2E2"/>
      <color rgb="FFFF66CC"/>
      <color rgb="FFA6DD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S87"/>
  <sheetViews>
    <sheetView tabSelected="1" topLeftCell="G2" zoomScale="140" zoomScaleNormal="140" workbookViewId="0">
      <selection activeCell="J4" sqref="J4"/>
    </sheetView>
  </sheetViews>
  <sheetFormatPr baseColWidth="10" defaultColWidth="19.83203125" defaultRowHeight="16" x14ac:dyDescent="0.2"/>
  <cols>
    <col min="1" max="1" width="19.83203125" style="1" customWidth="1"/>
    <col min="2" max="2" width="19.83203125" style="13" customWidth="1"/>
    <col min="3" max="3" width="35.1640625" style="1" customWidth="1"/>
    <col min="4" max="4" width="27" style="1" customWidth="1"/>
    <col min="5" max="5" width="35.1640625" style="1" customWidth="1"/>
    <col min="6" max="6" width="14.1640625" style="13" bestFit="1" customWidth="1"/>
    <col min="7" max="7" width="53.1640625" style="1" customWidth="1"/>
    <col min="8" max="8" width="19.83203125" style="1"/>
    <col min="9" max="9" width="31" style="1" customWidth="1"/>
    <col min="10" max="10" width="30.33203125" style="1" bestFit="1" customWidth="1"/>
    <col min="11" max="40" width="19.83203125" style="1"/>
    <col min="41" max="44" width="19.83203125" style="13"/>
    <col min="45" max="16384" width="19.83203125" style="1"/>
  </cols>
  <sheetData>
    <row r="2" spans="1:44" ht="58.5" customHeight="1" x14ac:dyDescent="0.2">
      <c r="A2" s="88" t="s">
        <v>160</v>
      </c>
      <c r="B2" s="89"/>
      <c r="C2" s="89"/>
      <c r="D2" s="89"/>
      <c r="E2" s="89"/>
      <c r="F2" s="89"/>
      <c r="G2" s="89"/>
      <c r="H2" s="89"/>
      <c r="I2" s="89"/>
      <c r="J2" s="90"/>
    </row>
    <row r="3" spans="1:44" ht="18.75" customHeight="1" x14ac:dyDescent="0.15">
      <c r="A3" s="78" t="s">
        <v>0</v>
      </c>
      <c r="B3" s="79"/>
      <c r="C3" s="80"/>
      <c r="D3" s="81"/>
      <c r="E3" s="82"/>
      <c r="F3" s="83"/>
      <c r="G3" s="83"/>
      <c r="H3" s="83"/>
      <c r="I3" s="83"/>
      <c r="J3" s="84"/>
      <c r="K3" s="70" t="s">
        <v>196</v>
      </c>
      <c r="L3" s="71"/>
      <c r="M3" s="72" t="s">
        <v>197</v>
      </c>
      <c r="N3" s="73"/>
      <c r="O3" s="74" t="s">
        <v>198</v>
      </c>
      <c r="P3" s="75"/>
      <c r="Q3" s="72" t="s">
        <v>199</v>
      </c>
      <c r="R3" s="73"/>
      <c r="S3" s="76" t="s">
        <v>200</v>
      </c>
      <c r="T3" s="77"/>
      <c r="U3" s="72" t="s">
        <v>201</v>
      </c>
      <c r="V3" s="73"/>
      <c r="W3" s="60" t="s">
        <v>202</v>
      </c>
      <c r="X3" s="61"/>
      <c r="Y3" s="62" t="s">
        <v>210</v>
      </c>
      <c r="Z3" s="63"/>
      <c r="AA3" s="64" t="s">
        <v>209</v>
      </c>
      <c r="AB3" s="65"/>
      <c r="AC3" s="66" t="s">
        <v>208</v>
      </c>
      <c r="AD3" s="67"/>
      <c r="AE3" s="68" t="s">
        <v>207</v>
      </c>
      <c r="AF3" s="69"/>
      <c r="AG3" s="52" t="s">
        <v>206</v>
      </c>
      <c r="AH3" s="53"/>
      <c r="AI3" s="54" t="s">
        <v>205</v>
      </c>
      <c r="AJ3" s="55"/>
      <c r="AK3" s="56" t="s">
        <v>204</v>
      </c>
      <c r="AL3" s="57"/>
      <c r="AM3" s="58" t="s">
        <v>203</v>
      </c>
      <c r="AN3" s="59"/>
    </row>
    <row r="4" spans="1:44" ht="90" x14ac:dyDescent="0.2">
      <c r="A4" s="2" t="s">
        <v>1</v>
      </c>
      <c r="B4" s="18" t="s">
        <v>2</v>
      </c>
      <c r="C4" s="19" t="s">
        <v>3</v>
      </c>
      <c r="D4" s="28" t="s">
        <v>4</v>
      </c>
      <c r="E4" s="3" t="s">
        <v>158</v>
      </c>
      <c r="F4" s="3" t="s">
        <v>5</v>
      </c>
      <c r="G4" s="3" t="s">
        <v>157</v>
      </c>
      <c r="H4" s="3" t="s">
        <v>159</v>
      </c>
      <c r="I4" s="3" t="s">
        <v>6</v>
      </c>
      <c r="J4" s="3" t="s">
        <v>7</v>
      </c>
      <c r="K4" s="30" t="s">
        <v>192</v>
      </c>
      <c r="L4" s="31" t="s">
        <v>193</v>
      </c>
      <c r="M4" s="32" t="s">
        <v>194</v>
      </c>
      <c r="N4" s="33" t="s">
        <v>195</v>
      </c>
      <c r="O4" s="36" t="s">
        <v>192</v>
      </c>
      <c r="P4" s="36" t="s">
        <v>193</v>
      </c>
      <c r="Q4" s="35" t="s">
        <v>194</v>
      </c>
      <c r="R4" s="35" t="s">
        <v>195</v>
      </c>
      <c r="S4" s="38" t="s">
        <v>192</v>
      </c>
      <c r="T4" s="38" t="s">
        <v>193</v>
      </c>
      <c r="U4" s="35" t="s">
        <v>194</v>
      </c>
      <c r="V4" s="35" t="s">
        <v>195</v>
      </c>
      <c r="W4" s="37" t="s">
        <v>192</v>
      </c>
      <c r="X4" s="37" t="s">
        <v>193</v>
      </c>
      <c r="Y4" s="39" t="s">
        <v>192</v>
      </c>
      <c r="Z4" s="39" t="s">
        <v>193</v>
      </c>
      <c r="AA4" s="41" t="s">
        <v>192</v>
      </c>
      <c r="AB4" s="41" t="s">
        <v>193</v>
      </c>
      <c r="AC4" s="42" t="s">
        <v>192</v>
      </c>
      <c r="AD4" s="42" t="s">
        <v>193</v>
      </c>
      <c r="AE4" s="43" t="s">
        <v>192</v>
      </c>
      <c r="AF4" s="43" t="s">
        <v>193</v>
      </c>
      <c r="AG4" s="44" t="s">
        <v>192</v>
      </c>
      <c r="AH4" s="44" t="s">
        <v>193</v>
      </c>
      <c r="AI4" s="40" t="s">
        <v>192</v>
      </c>
      <c r="AJ4" s="40" t="s">
        <v>193</v>
      </c>
      <c r="AK4" s="45" t="s">
        <v>192</v>
      </c>
      <c r="AL4" s="45" t="s">
        <v>193</v>
      </c>
      <c r="AM4" s="46" t="s">
        <v>192</v>
      </c>
      <c r="AN4" s="46" t="s">
        <v>193</v>
      </c>
      <c r="AO4" s="3" t="s">
        <v>212</v>
      </c>
      <c r="AP4" s="3" t="s">
        <v>211</v>
      </c>
      <c r="AQ4" s="3" t="s">
        <v>213</v>
      </c>
      <c r="AR4" s="3" t="s">
        <v>191</v>
      </c>
    </row>
    <row r="5" spans="1:44" ht="85" hidden="1" x14ac:dyDescent="0.2">
      <c r="A5" s="6" t="s">
        <v>161</v>
      </c>
      <c r="B5" s="26" t="s">
        <v>163</v>
      </c>
      <c r="C5" s="27" t="s">
        <v>170</v>
      </c>
      <c r="D5" s="5" t="s">
        <v>172</v>
      </c>
      <c r="E5" s="6" t="s">
        <v>8</v>
      </c>
      <c r="F5" s="4">
        <v>2</v>
      </c>
      <c r="G5" s="6" t="s">
        <v>9</v>
      </c>
      <c r="H5" s="6" t="s">
        <v>10</v>
      </c>
      <c r="I5" s="7">
        <v>44942</v>
      </c>
      <c r="J5" s="7">
        <v>45046</v>
      </c>
      <c r="K5" s="5"/>
      <c r="L5" s="5"/>
      <c r="M5" s="5"/>
      <c r="N5" s="3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>
        <f>K5+O5+S5+W5+Y5+AA5+AC5+AE5+AG5+AI5+AK5+AM5</f>
        <v>0</v>
      </c>
      <c r="AP5" s="5">
        <f>M5+Q5+U5</f>
        <v>0</v>
      </c>
      <c r="AQ5" s="5"/>
      <c r="AR5" s="4">
        <f t="shared" ref="AR5:AR36" si="0">F5</f>
        <v>2</v>
      </c>
    </row>
    <row r="6" spans="1:44" ht="85" hidden="1" x14ac:dyDescent="0.2">
      <c r="A6" s="6" t="s">
        <v>161</v>
      </c>
      <c r="B6" s="6" t="s">
        <v>163</v>
      </c>
      <c r="C6" s="27" t="s">
        <v>170</v>
      </c>
      <c r="D6" s="5" t="s">
        <v>172</v>
      </c>
      <c r="E6" s="6" t="s">
        <v>11</v>
      </c>
      <c r="F6" s="4">
        <v>1</v>
      </c>
      <c r="G6" s="6" t="s">
        <v>12</v>
      </c>
      <c r="H6" s="6" t="s">
        <v>10</v>
      </c>
      <c r="I6" s="7">
        <v>45047</v>
      </c>
      <c r="J6" s="7">
        <v>45291</v>
      </c>
      <c r="K6" s="5"/>
      <c r="L6" s="5"/>
      <c r="M6" s="5"/>
      <c r="N6" s="3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>
        <f t="shared" ref="AO6:AO69" si="1">K6+O6+S6+W6+Y6+AA6+AC6+AE6+AG6+AI6+AK6+AM6</f>
        <v>0</v>
      </c>
      <c r="AP6" s="5"/>
      <c r="AQ6" s="5"/>
      <c r="AR6" s="4">
        <f t="shared" si="0"/>
        <v>1</v>
      </c>
    </row>
    <row r="7" spans="1:44" ht="85" hidden="1" x14ac:dyDescent="0.2">
      <c r="A7" s="6" t="s">
        <v>161</v>
      </c>
      <c r="B7" s="6" t="s">
        <v>163</v>
      </c>
      <c r="C7" s="27" t="s">
        <v>170</v>
      </c>
      <c r="D7" s="5" t="s">
        <v>172</v>
      </c>
      <c r="E7" s="6" t="s">
        <v>13</v>
      </c>
      <c r="F7" s="11">
        <v>1</v>
      </c>
      <c r="G7" s="6" t="s">
        <v>14</v>
      </c>
      <c r="H7" s="6" t="s">
        <v>10</v>
      </c>
      <c r="I7" s="7">
        <v>44958</v>
      </c>
      <c r="J7" s="7">
        <v>45169</v>
      </c>
      <c r="K7" s="5"/>
      <c r="L7" s="5"/>
      <c r="M7" s="5"/>
      <c r="N7" s="3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>
        <f t="shared" si="1"/>
        <v>0</v>
      </c>
      <c r="AP7" s="5"/>
      <c r="AQ7" s="5"/>
      <c r="AR7" s="29">
        <f t="shared" si="0"/>
        <v>1</v>
      </c>
    </row>
    <row r="8" spans="1:44" ht="85" hidden="1" x14ac:dyDescent="0.2">
      <c r="A8" s="6" t="s">
        <v>161</v>
      </c>
      <c r="B8" s="6" t="s">
        <v>163</v>
      </c>
      <c r="C8" s="27" t="s">
        <v>170</v>
      </c>
      <c r="D8" s="5" t="s">
        <v>172</v>
      </c>
      <c r="E8" s="6" t="s">
        <v>15</v>
      </c>
      <c r="F8" s="4">
        <v>1</v>
      </c>
      <c r="G8" s="6" t="s">
        <v>16</v>
      </c>
      <c r="H8" s="6" t="s">
        <v>10</v>
      </c>
      <c r="I8" s="7">
        <v>44986</v>
      </c>
      <c r="J8" s="7">
        <v>45291</v>
      </c>
      <c r="K8" s="5"/>
      <c r="L8" s="5"/>
      <c r="M8" s="5"/>
      <c r="N8" s="3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>
        <f t="shared" si="1"/>
        <v>0</v>
      </c>
      <c r="AP8" s="5"/>
      <c r="AQ8" s="5"/>
      <c r="AR8" s="4">
        <f t="shared" si="0"/>
        <v>1</v>
      </c>
    </row>
    <row r="9" spans="1:44" ht="85" hidden="1" x14ac:dyDescent="0.2">
      <c r="A9" s="6" t="s">
        <v>161</v>
      </c>
      <c r="B9" s="6" t="s">
        <v>163</v>
      </c>
      <c r="C9" s="27" t="s">
        <v>170</v>
      </c>
      <c r="D9" s="5" t="s">
        <v>172</v>
      </c>
      <c r="E9" s="6" t="s">
        <v>17</v>
      </c>
      <c r="F9" s="11">
        <v>1</v>
      </c>
      <c r="G9" s="6" t="s">
        <v>18</v>
      </c>
      <c r="H9" s="6" t="s">
        <v>10</v>
      </c>
      <c r="I9" s="7">
        <v>44958</v>
      </c>
      <c r="J9" s="7">
        <v>45230</v>
      </c>
      <c r="K9" s="5"/>
      <c r="L9" s="5"/>
      <c r="M9" s="5"/>
      <c r="N9" s="34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>
        <f t="shared" si="1"/>
        <v>0</v>
      </c>
      <c r="AP9" s="5"/>
      <c r="AQ9" s="5"/>
      <c r="AR9" s="4">
        <f t="shared" si="0"/>
        <v>1</v>
      </c>
    </row>
    <row r="10" spans="1:44" ht="85" hidden="1" x14ac:dyDescent="0.2">
      <c r="A10" s="6" t="s">
        <v>161</v>
      </c>
      <c r="B10" s="6" t="s">
        <v>166</v>
      </c>
      <c r="C10" s="6" t="s">
        <v>171</v>
      </c>
      <c r="D10" s="5" t="s">
        <v>172</v>
      </c>
      <c r="E10" s="6" t="s">
        <v>19</v>
      </c>
      <c r="F10" s="4">
        <v>11</v>
      </c>
      <c r="G10" s="6" t="s">
        <v>20</v>
      </c>
      <c r="H10" s="6" t="s">
        <v>21</v>
      </c>
      <c r="I10" s="7">
        <v>44927</v>
      </c>
      <c r="J10" s="7">
        <v>45291</v>
      </c>
      <c r="K10" s="5"/>
      <c r="L10" s="5"/>
      <c r="M10" s="5"/>
      <c r="N10" s="34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>
        <f t="shared" si="1"/>
        <v>0</v>
      </c>
      <c r="AP10" s="5"/>
      <c r="AQ10" s="5"/>
      <c r="AR10" s="4">
        <f t="shared" si="0"/>
        <v>11</v>
      </c>
    </row>
    <row r="11" spans="1:44" ht="85" hidden="1" x14ac:dyDescent="0.2">
      <c r="A11" s="6" t="s">
        <v>162</v>
      </c>
      <c r="B11" s="6" t="s">
        <v>167</v>
      </c>
      <c r="C11" s="6" t="s">
        <v>171</v>
      </c>
      <c r="D11" s="5" t="s">
        <v>172</v>
      </c>
      <c r="E11" s="5" t="s">
        <v>22</v>
      </c>
      <c r="F11" s="8">
        <v>0.4</v>
      </c>
      <c r="G11" s="6" t="s">
        <v>23</v>
      </c>
      <c r="H11" s="6" t="s">
        <v>21</v>
      </c>
      <c r="I11" s="7">
        <v>45047</v>
      </c>
      <c r="J11" s="7">
        <v>45291</v>
      </c>
      <c r="K11" s="5"/>
      <c r="L11" s="5"/>
      <c r="M11" s="5"/>
      <c r="N11" s="34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>
        <f t="shared" si="1"/>
        <v>0</v>
      </c>
      <c r="AP11" s="5"/>
      <c r="AQ11" s="5"/>
      <c r="AR11" s="29">
        <f t="shared" si="0"/>
        <v>0.4</v>
      </c>
    </row>
    <row r="12" spans="1:44" ht="85" hidden="1" x14ac:dyDescent="0.2">
      <c r="A12" s="6" t="s">
        <v>161</v>
      </c>
      <c r="B12" s="6" t="s">
        <v>169</v>
      </c>
      <c r="C12" s="6" t="s">
        <v>171</v>
      </c>
      <c r="D12" s="5" t="s">
        <v>172</v>
      </c>
      <c r="E12" s="5" t="s">
        <v>22</v>
      </c>
      <c r="F12" s="9">
        <v>1</v>
      </c>
      <c r="G12" s="6" t="s">
        <v>24</v>
      </c>
      <c r="H12" s="6" t="s">
        <v>21</v>
      </c>
      <c r="I12" s="7">
        <v>45047</v>
      </c>
      <c r="J12" s="7">
        <v>45291</v>
      </c>
      <c r="K12" s="5"/>
      <c r="L12" s="5"/>
      <c r="M12" s="5"/>
      <c r="N12" s="34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>
        <f t="shared" si="1"/>
        <v>0</v>
      </c>
      <c r="AP12" s="5"/>
      <c r="AQ12" s="5"/>
      <c r="AR12" s="4">
        <f t="shared" si="0"/>
        <v>1</v>
      </c>
    </row>
    <row r="13" spans="1:44" ht="85" hidden="1" x14ac:dyDescent="0.2">
      <c r="A13" s="6" t="s">
        <v>162</v>
      </c>
      <c r="B13" s="6" t="s">
        <v>167</v>
      </c>
      <c r="C13" s="6" t="s">
        <v>171</v>
      </c>
      <c r="D13" s="5" t="s">
        <v>172</v>
      </c>
      <c r="E13" s="6" t="s">
        <v>25</v>
      </c>
      <c r="F13" s="9">
        <v>5</v>
      </c>
      <c r="G13" s="6" t="s">
        <v>26</v>
      </c>
      <c r="H13" s="6" t="s">
        <v>21</v>
      </c>
      <c r="I13" s="7">
        <v>44986</v>
      </c>
      <c r="J13" s="7">
        <v>45291</v>
      </c>
      <c r="K13" s="5"/>
      <c r="L13" s="5"/>
      <c r="M13" s="5"/>
      <c r="N13" s="34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>
        <f t="shared" si="1"/>
        <v>0</v>
      </c>
      <c r="AP13" s="5"/>
      <c r="AQ13" s="5"/>
      <c r="AR13" s="4">
        <f t="shared" si="0"/>
        <v>5</v>
      </c>
    </row>
    <row r="14" spans="1:44" ht="85" hidden="1" x14ac:dyDescent="0.2">
      <c r="A14" s="6" t="s">
        <v>161</v>
      </c>
      <c r="B14" s="6" t="s">
        <v>167</v>
      </c>
      <c r="C14" s="6" t="s">
        <v>171</v>
      </c>
      <c r="D14" s="5" t="s">
        <v>172</v>
      </c>
      <c r="E14" s="10" t="s">
        <v>27</v>
      </c>
      <c r="F14" s="11">
        <v>1</v>
      </c>
      <c r="G14" s="5" t="s">
        <v>28</v>
      </c>
      <c r="H14" s="6" t="s">
        <v>21</v>
      </c>
      <c r="I14" s="7">
        <v>44927</v>
      </c>
      <c r="J14" s="7">
        <v>45291</v>
      </c>
      <c r="K14" s="5"/>
      <c r="L14" s="5"/>
      <c r="M14" s="5"/>
      <c r="N14" s="34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>
        <f t="shared" si="1"/>
        <v>0</v>
      </c>
      <c r="AP14" s="5"/>
      <c r="AQ14" s="5"/>
      <c r="AR14" s="29">
        <f t="shared" si="0"/>
        <v>1</v>
      </c>
    </row>
    <row r="15" spans="1:44" ht="85" hidden="1" x14ac:dyDescent="0.2">
      <c r="A15" s="6" t="s">
        <v>161</v>
      </c>
      <c r="B15" s="6" t="s">
        <v>167</v>
      </c>
      <c r="C15" s="6" t="s">
        <v>171</v>
      </c>
      <c r="D15" s="5" t="s">
        <v>172</v>
      </c>
      <c r="E15" s="6" t="s">
        <v>29</v>
      </c>
      <c r="F15" s="4">
        <v>1</v>
      </c>
      <c r="G15" s="5" t="s">
        <v>30</v>
      </c>
      <c r="H15" s="6" t="s">
        <v>21</v>
      </c>
      <c r="I15" s="7">
        <v>44986</v>
      </c>
      <c r="J15" s="7">
        <v>45291</v>
      </c>
      <c r="K15" s="5"/>
      <c r="L15" s="5"/>
      <c r="M15" s="5"/>
      <c r="N15" s="34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>
        <f t="shared" si="1"/>
        <v>0</v>
      </c>
      <c r="AP15" s="5"/>
      <c r="AQ15" s="5"/>
      <c r="AR15" s="4">
        <f t="shared" si="0"/>
        <v>1</v>
      </c>
    </row>
    <row r="16" spans="1:44" ht="85" hidden="1" x14ac:dyDescent="0.2">
      <c r="A16" s="6" t="s">
        <v>161</v>
      </c>
      <c r="B16" s="6" t="s">
        <v>167</v>
      </c>
      <c r="C16" s="6" t="s">
        <v>171</v>
      </c>
      <c r="D16" s="5" t="s">
        <v>172</v>
      </c>
      <c r="E16" s="6" t="s">
        <v>31</v>
      </c>
      <c r="F16" s="8">
        <v>1</v>
      </c>
      <c r="G16" s="6" t="s">
        <v>32</v>
      </c>
      <c r="H16" s="6" t="s">
        <v>33</v>
      </c>
      <c r="I16" s="7">
        <v>44986</v>
      </c>
      <c r="J16" s="7">
        <v>45291</v>
      </c>
      <c r="K16" s="5"/>
      <c r="L16" s="5"/>
      <c r="M16" s="5"/>
      <c r="N16" s="34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>
        <f t="shared" si="1"/>
        <v>0</v>
      </c>
      <c r="AP16" s="5"/>
      <c r="AQ16" s="5"/>
      <c r="AR16" s="29">
        <f t="shared" si="0"/>
        <v>1</v>
      </c>
    </row>
    <row r="17" spans="1:45" ht="85" hidden="1" x14ac:dyDescent="0.2">
      <c r="A17" s="6" t="s">
        <v>162</v>
      </c>
      <c r="B17" s="6" t="s">
        <v>167</v>
      </c>
      <c r="C17" s="6" t="s">
        <v>171</v>
      </c>
      <c r="D17" s="5" t="s">
        <v>172</v>
      </c>
      <c r="E17" s="6" t="s">
        <v>34</v>
      </c>
      <c r="F17" s="9">
        <v>1</v>
      </c>
      <c r="G17" s="6" t="s">
        <v>35</v>
      </c>
      <c r="H17" s="6" t="s">
        <v>33</v>
      </c>
      <c r="I17" s="7">
        <v>44986</v>
      </c>
      <c r="J17" s="7">
        <v>45291</v>
      </c>
      <c r="K17" s="5"/>
      <c r="L17" s="5"/>
      <c r="M17" s="5"/>
      <c r="N17" s="34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>
        <f t="shared" si="1"/>
        <v>0</v>
      </c>
      <c r="AP17" s="5"/>
      <c r="AQ17" s="5"/>
      <c r="AR17" s="4">
        <f t="shared" si="0"/>
        <v>1</v>
      </c>
    </row>
    <row r="18" spans="1:45" ht="85" hidden="1" x14ac:dyDescent="0.2">
      <c r="A18" s="6" t="s">
        <v>161</v>
      </c>
      <c r="B18" s="6" t="s">
        <v>167</v>
      </c>
      <c r="C18" s="6" t="s">
        <v>171</v>
      </c>
      <c r="D18" s="5" t="s">
        <v>172</v>
      </c>
      <c r="E18" s="6" t="s">
        <v>36</v>
      </c>
      <c r="F18" s="9">
        <v>1</v>
      </c>
      <c r="G18" s="6" t="s">
        <v>37</v>
      </c>
      <c r="H18" s="6" t="s">
        <v>38</v>
      </c>
      <c r="I18" s="7">
        <v>44958</v>
      </c>
      <c r="J18" s="7">
        <v>45291</v>
      </c>
      <c r="K18" s="5"/>
      <c r="L18" s="5"/>
      <c r="M18" s="5"/>
      <c r="N18" s="34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>
        <f t="shared" si="1"/>
        <v>0</v>
      </c>
      <c r="AP18" s="5"/>
      <c r="AQ18" s="5"/>
      <c r="AR18" s="4">
        <f t="shared" si="0"/>
        <v>1</v>
      </c>
    </row>
    <row r="19" spans="1:45" ht="85" hidden="1" x14ac:dyDescent="0.2">
      <c r="A19" s="6" t="s">
        <v>161</v>
      </c>
      <c r="B19" s="6" t="s">
        <v>167</v>
      </c>
      <c r="C19" s="6" t="s">
        <v>171</v>
      </c>
      <c r="D19" s="5" t="s">
        <v>172</v>
      </c>
      <c r="E19" s="6" t="s">
        <v>173</v>
      </c>
      <c r="F19" s="9">
        <v>1</v>
      </c>
      <c r="G19" s="6" t="s">
        <v>39</v>
      </c>
      <c r="H19" s="6" t="s">
        <v>38</v>
      </c>
      <c r="I19" s="7">
        <v>44972</v>
      </c>
      <c r="J19" s="7">
        <v>45291</v>
      </c>
      <c r="K19" s="5"/>
      <c r="L19" s="5"/>
      <c r="M19" s="5"/>
      <c r="N19" s="34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>
        <f t="shared" si="1"/>
        <v>0</v>
      </c>
      <c r="AP19" s="5"/>
      <c r="AQ19" s="5"/>
      <c r="AR19" s="4">
        <f t="shared" si="0"/>
        <v>1</v>
      </c>
    </row>
    <row r="20" spans="1:45" ht="85" hidden="1" x14ac:dyDescent="0.2">
      <c r="A20" s="6" t="s">
        <v>162</v>
      </c>
      <c r="B20" s="6" t="s">
        <v>167</v>
      </c>
      <c r="C20" s="6" t="s">
        <v>171</v>
      </c>
      <c r="D20" s="5" t="s">
        <v>172</v>
      </c>
      <c r="E20" s="6" t="s">
        <v>40</v>
      </c>
      <c r="F20" s="9">
        <v>1</v>
      </c>
      <c r="G20" s="6" t="s">
        <v>41</v>
      </c>
      <c r="H20" s="6" t="s">
        <v>38</v>
      </c>
      <c r="I20" s="7">
        <v>44986</v>
      </c>
      <c r="J20" s="7">
        <v>45291</v>
      </c>
      <c r="K20" s="5"/>
      <c r="L20" s="5"/>
      <c r="M20" s="5"/>
      <c r="N20" s="34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>
        <f t="shared" si="1"/>
        <v>0</v>
      </c>
      <c r="AP20" s="5"/>
      <c r="AQ20" s="5"/>
      <c r="AR20" s="4">
        <f t="shared" si="0"/>
        <v>1</v>
      </c>
    </row>
    <row r="21" spans="1:45" ht="85" hidden="1" x14ac:dyDescent="0.2">
      <c r="A21" s="6" t="s">
        <v>161</v>
      </c>
      <c r="B21" s="6" t="s">
        <v>167</v>
      </c>
      <c r="C21" s="6" t="s">
        <v>171</v>
      </c>
      <c r="D21" s="5" t="s">
        <v>172</v>
      </c>
      <c r="E21" s="6" t="s">
        <v>42</v>
      </c>
      <c r="F21" s="11">
        <v>1</v>
      </c>
      <c r="G21" s="5" t="s">
        <v>43</v>
      </c>
      <c r="H21" s="6" t="s">
        <v>38</v>
      </c>
      <c r="I21" s="7">
        <v>44927</v>
      </c>
      <c r="J21" s="7">
        <v>45291</v>
      </c>
      <c r="K21" s="5"/>
      <c r="L21" s="5"/>
      <c r="M21" s="5"/>
      <c r="N21" s="34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>
        <f t="shared" si="1"/>
        <v>0</v>
      </c>
      <c r="AP21" s="5"/>
      <c r="AQ21" s="5"/>
      <c r="AR21" s="29">
        <f t="shared" si="0"/>
        <v>1</v>
      </c>
    </row>
    <row r="22" spans="1:45" ht="85" hidden="1" x14ac:dyDescent="0.2">
      <c r="A22" s="6" t="s">
        <v>161</v>
      </c>
      <c r="B22" s="6" t="s">
        <v>168</v>
      </c>
      <c r="C22" s="6" t="s">
        <v>171</v>
      </c>
      <c r="D22" s="5" t="s">
        <v>172</v>
      </c>
      <c r="E22" s="6" t="s">
        <v>44</v>
      </c>
      <c r="F22" s="9">
        <v>3</v>
      </c>
      <c r="G22" s="5" t="s">
        <v>45</v>
      </c>
      <c r="H22" s="6" t="s">
        <v>46</v>
      </c>
      <c r="I22" s="7">
        <v>44958</v>
      </c>
      <c r="J22" s="7">
        <v>45291</v>
      </c>
      <c r="K22" s="5"/>
      <c r="L22" s="5"/>
      <c r="M22" s="5"/>
      <c r="N22" s="3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>
        <f t="shared" si="1"/>
        <v>0</v>
      </c>
      <c r="AP22" s="5"/>
      <c r="AQ22" s="5"/>
      <c r="AR22" s="4">
        <f t="shared" si="0"/>
        <v>3</v>
      </c>
    </row>
    <row r="23" spans="1:45" ht="85" hidden="1" x14ac:dyDescent="0.2">
      <c r="A23" s="6" t="s">
        <v>162</v>
      </c>
      <c r="B23" s="6" t="s">
        <v>168</v>
      </c>
      <c r="C23" s="6" t="s">
        <v>171</v>
      </c>
      <c r="D23" s="5" t="s">
        <v>172</v>
      </c>
      <c r="E23" s="10" t="s">
        <v>47</v>
      </c>
      <c r="F23" s="11">
        <v>1</v>
      </c>
      <c r="G23" s="6" t="s">
        <v>48</v>
      </c>
      <c r="H23" s="6" t="s">
        <v>46</v>
      </c>
      <c r="I23" s="7">
        <v>44958</v>
      </c>
      <c r="J23" s="7">
        <v>45291</v>
      </c>
      <c r="K23" s="5"/>
      <c r="L23" s="5"/>
      <c r="M23" s="5"/>
      <c r="N23" s="34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>
        <f t="shared" si="1"/>
        <v>0</v>
      </c>
      <c r="AP23" s="5"/>
      <c r="AQ23" s="5"/>
      <c r="AR23" s="29">
        <f t="shared" si="0"/>
        <v>1</v>
      </c>
    </row>
    <row r="24" spans="1:45" ht="85" hidden="1" x14ac:dyDescent="0.2">
      <c r="A24" s="6" t="s">
        <v>161</v>
      </c>
      <c r="B24" s="6" t="s">
        <v>168</v>
      </c>
      <c r="C24" s="6" t="s">
        <v>171</v>
      </c>
      <c r="D24" s="5" t="s">
        <v>172</v>
      </c>
      <c r="E24" s="10" t="s">
        <v>49</v>
      </c>
      <c r="F24" s="11">
        <v>1</v>
      </c>
      <c r="G24" s="5" t="s">
        <v>28</v>
      </c>
      <c r="H24" s="6" t="s">
        <v>46</v>
      </c>
      <c r="I24" s="7">
        <v>44927</v>
      </c>
      <c r="J24" s="7">
        <v>45291</v>
      </c>
      <c r="K24" s="5"/>
      <c r="L24" s="5"/>
      <c r="M24" s="5"/>
      <c r="N24" s="34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>
        <f t="shared" si="1"/>
        <v>0</v>
      </c>
      <c r="AP24" s="5"/>
      <c r="AQ24" s="5"/>
      <c r="AR24" s="29">
        <f t="shared" si="0"/>
        <v>1</v>
      </c>
    </row>
    <row r="25" spans="1:45" ht="85" hidden="1" x14ac:dyDescent="0.2">
      <c r="A25" s="6" t="s">
        <v>162</v>
      </c>
      <c r="B25" s="6" t="s">
        <v>168</v>
      </c>
      <c r="C25" s="6" t="s">
        <v>171</v>
      </c>
      <c r="D25" s="5" t="s">
        <v>172</v>
      </c>
      <c r="E25" s="10" t="s">
        <v>50</v>
      </c>
      <c r="F25" s="11">
        <v>1</v>
      </c>
      <c r="G25" s="6" t="s">
        <v>48</v>
      </c>
      <c r="H25" s="6" t="s">
        <v>51</v>
      </c>
      <c r="I25" s="7">
        <v>44958</v>
      </c>
      <c r="J25" s="7">
        <v>45291</v>
      </c>
      <c r="K25" s="5"/>
      <c r="L25" s="5"/>
      <c r="M25" s="5"/>
      <c r="N25" s="34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>
        <f t="shared" si="1"/>
        <v>0</v>
      </c>
      <c r="AP25" s="5"/>
      <c r="AQ25" s="5"/>
      <c r="AR25" s="29">
        <f t="shared" si="0"/>
        <v>1</v>
      </c>
    </row>
    <row r="26" spans="1:45" ht="85" hidden="1" x14ac:dyDescent="0.2">
      <c r="A26" s="6" t="s">
        <v>162</v>
      </c>
      <c r="B26" s="6" t="s">
        <v>168</v>
      </c>
      <c r="C26" s="6" t="s">
        <v>171</v>
      </c>
      <c r="D26" s="5" t="s">
        <v>172</v>
      </c>
      <c r="E26" s="10" t="s">
        <v>52</v>
      </c>
      <c r="F26" s="11">
        <v>1</v>
      </c>
      <c r="G26" s="6" t="s">
        <v>48</v>
      </c>
      <c r="H26" s="6" t="s">
        <v>51</v>
      </c>
      <c r="I26" s="7">
        <v>44958</v>
      </c>
      <c r="J26" s="7">
        <v>45291</v>
      </c>
      <c r="K26" s="5"/>
      <c r="L26" s="5"/>
      <c r="M26" s="5"/>
      <c r="N26" s="34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>
        <f t="shared" si="1"/>
        <v>0</v>
      </c>
      <c r="AP26" s="5"/>
      <c r="AQ26" s="5"/>
      <c r="AR26" s="29">
        <f t="shared" si="0"/>
        <v>1</v>
      </c>
    </row>
    <row r="27" spans="1:45" ht="68" hidden="1" x14ac:dyDescent="0.2">
      <c r="A27" s="6" t="s">
        <v>161</v>
      </c>
      <c r="B27" s="6" t="s">
        <v>167</v>
      </c>
      <c r="C27" s="27" t="s">
        <v>170</v>
      </c>
      <c r="D27" s="5" t="s">
        <v>172</v>
      </c>
      <c r="E27" s="6" t="s">
        <v>53</v>
      </c>
      <c r="F27" s="11">
        <v>1</v>
      </c>
      <c r="G27" s="6" t="s">
        <v>54</v>
      </c>
      <c r="H27" s="6" t="s">
        <v>55</v>
      </c>
      <c r="I27" s="7">
        <v>44927</v>
      </c>
      <c r="J27" s="7">
        <v>45291</v>
      </c>
      <c r="K27" s="5"/>
      <c r="L27" s="5"/>
      <c r="M27" s="5"/>
      <c r="N27" s="34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>
        <f t="shared" si="1"/>
        <v>0</v>
      </c>
      <c r="AP27" s="5"/>
      <c r="AQ27" s="5"/>
      <c r="AR27" s="29">
        <f t="shared" si="0"/>
        <v>1</v>
      </c>
    </row>
    <row r="28" spans="1:45" ht="68" hidden="1" x14ac:dyDescent="0.2">
      <c r="A28" s="6" t="s">
        <v>161</v>
      </c>
      <c r="B28" s="6" t="s">
        <v>167</v>
      </c>
      <c r="C28" s="27" t="s">
        <v>170</v>
      </c>
      <c r="D28" s="5" t="s">
        <v>172</v>
      </c>
      <c r="E28" s="6" t="s">
        <v>56</v>
      </c>
      <c r="F28" s="11">
        <v>1</v>
      </c>
      <c r="G28" s="6" t="s">
        <v>54</v>
      </c>
      <c r="H28" s="6" t="s">
        <v>55</v>
      </c>
      <c r="I28" s="7">
        <v>44927</v>
      </c>
      <c r="J28" s="7">
        <v>45291</v>
      </c>
      <c r="K28" s="5"/>
      <c r="L28" s="5"/>
      <c r="M28" s="5"/>
      <c r="N28" s="34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>
        <f t="shared" si="1"/>
        <v>0</v>
      </c>
      <c r="AP28" s="5"/>
      <c r="AQ28" s="5"/>
      <c r="AR28" s="29">
        <f t="shared" si="0"/>
        <v>1</v>
      </c>
    </row>
    <row r="29" spans="1:45" ht="68" x14ac:dyDescent="0.2">
      <c r="A29" s="6" t="s">
        <v>161</v>
      </c>
      <c r="B29" s="6" t="s">
        <v>165</v>
      </c>
      <c r="C29" s="4" t="s">
        <v>174</v>
      </c>
      <c r="D29" s="4" t="s">
        <v>172</v>
      </c>
      <c r="E29" s="4" t="s">
        <v>57</v>
      </c>
      <c r="F29" s="11">
        <v>1</v>
      </c>
      <c r="G29" s="4" t="s">
        <v>28</v>
      </c>
      <c r="H29" s="4" t="s">
        <v>58</v>
      </c>
      <c r="I29" s="49">
        <v>44927</v>
      </c>
      <c r="J29" s="49">
        <v>45291</v>
      </c>
      <c r="K29" s="50">
        <f>100%/12</f>
        <v>8.3333333333333329E-2</v>
      </c>
      <c r="L29" s="4"/>
      <c r="M29" s="11">
        <v>0.05</v>
      </c>
      <c r="N29" s="51"/>
      <c r="O29" s="50">
        <f>100%/12</f>
        <v>8.3333333333333329E-2</v>
      </c>
      <c r="P29" s="4"/>
      <c r="Q29" s="47">
        <v>0.104</v>
      </c>
      <c r="R29" s="4"/>
      <c r="S29" s="50">
        <f>100%/12</f>
        <v>8.3333333333333329E-2</v>
      </c>
      <c r="T29" s="4"/>
      <c r="U29" s="50">
        <f>100%/12</f>
        <v>8.3333333333333329E-2</v>
      </c>
      <c r="V29" s="4"/>
      <c r="W29" s="50">
        <f>100%/12</f>
        <v>8.3333333333333329E-2</v>
      </c>
      <c r="X29" s="4"/>
      <c r="Y29" s="50">
        <f>100%/12</f>
        <v>8.3333333333333329E-2</v>
      </c>
      <c r="Z29" s="4"/>
      <c r="AA29" s="50">
        <f>100%/12</f>
        <v>8.3333333333333329E-2</v>
      </c>
      <c r="AB29" s="4"/>
      <c r="AC29" s="50">
        <f>100%/12</f>
        <v>8.3333333333333329E-2</v>
      </c>
      <c r="AD29" s="4"/>
      <c r="AE29" s="50">
        <f>100%/12</f>
        <v>8.3333333333333329E-2</v>
      </c>
      <c r="AF29" s="4"/>
      <c r="AG29" s="50">
        <f>100%/12</f>
        <v>8.3333333333333329E-2</v>
      </c>
      <c r="AH29" s="4"/>
      <c r="AI29" s="50">
        <f>100%/12</f>
        <v>8.3333333333333329E-2</v>
      </c>
      <c r="AJ29" s="4"/>
      <c r="AK29" s="50">
        <f>100%/12</f>
        <v>8.3333333333333329E-2</v>
      </c>
      <c r="AL29" s="4"/>
      <c r="AM29" s="50">
        <f>100%/12</f>
        <v>8.3333333333333329E-2</v>
      </c>
      <c r="AN29" s="4"/>
      <c r="AO29" s="29">
        <f t="shared" si="1"/>
        <v>1</v>
      </c>
      <c r="AP29" s="47">
        <f>M29+Q29+U29</f>
        <v>0.23733333333333334</v>
      </c>
      <c r="AQ29" s="47">
        <f>K29+O29+S29</f>
        <v>0.25</v>
      </c>
      <c r="AR29" s="29">
        <f t="shared" si="0"/>
        <v>1</v>
      </c>
      <c r="AS29" s="1" t="s">
        <v>214</v>
      </c>
    </row>
    <row r="30" spans="1:45" ht="68" x14ac:dyDescent="0.2">
      <c r="A30" s="6" t="s">
        <v>162</v>
      </c>
      <c r="B30" s="6" t="s">
        <v>165</v>
      </c>
      <c r="C30" s="4" t="s">
        <v>174</v>
      </c>
      <c r="D30" s="4" t="s">
        <v>172</v>
      </c>
      <c r="E30" s="4" t="s">
        <v>59</v>
      </c>
      <c r="F30" s="4">
        <v>1</v>
      </c>
      <c r="G30" s="4" t="s">
        <v>60</v>
      </c>
      <c r="H30" s="4" t="s">
        <v>58</v>
      </c>
      <c r="I30" s="49">
        <v>44958</v>
      </c>
      <c r="J30" s="49">
        <v>45291</v>
      </c>
      <c r="K30" s="4"/>
      <c r="L30" s="4"/>
      <c r="M30" s="4"/>
      <c r="N30" s="5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8">
        <f t="shared" si="1"/>
        <v>0</v>
      </c>
      <c r="AP30" s="48">
        <f t="shared" ref="AP30:AP49" si="2">M30+Q30+U30</f>
        <v>0</v>
      </c>
      <c r="AQ30" s="48">
        <f t="shared" ref="AQ30:AQ49" si="3">K30+O30+S30</f>
        <v>0</v>
      </c>
      <c r="AR30" s="4">
        <f t="shared" si="0"/>
        <v>1</v>
      </c>
    </row>
    <row r="31" spans="1:45" ht="85" x14ac:dyDescent="0.2">
      <c r="A31" s="6" t="s">
        <v>162</v>
      </c>
      <c r="B31" s="6" t="s">
        <v>165</v>
      </c>
      <c r="C31" s="4" t="s">
        <v>174</v>
      </c>
      <c r="D31" s="4" t="s">
        <v>172</v>
      </c>
      <c r="E31" s="4" t="s">
        <v>59</v>
      </c>
      <c r="F31" s="4">
        <v>1</v>
      </c>
      <c r="G31" s="4" t="s">
        <v>61</v>
      </c>
      <c r="H31" s="4" t="s">
        <v>58</v>
      </c>
      <c r="I31" s="49">
        <v>44958</v>
      </c>
      <c r="J31" s="49">
        <v>45291</v>
      </c>
      <c r="K31" s="4"/>
      <c r="L31" s="4"/>
      <c r="M31" s="4"/>
      <c r="N31" s="5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8">
        <f t="shared" si="1"/>
        <v>0</v>
      </c>
      <c r="AP31" s="48">
        <f t="shared" si="2"/>
        <v>0</v>
      </c>
      <c r="AQ31" s="48">
        <f t="shared" si="3"/>
        <v>0</v>
      </c>
      <c r="AR31" s="4">
        <f t="shared" si="0"/>
        <v>1</v>
      </c>
    </row>
    <row r="32" spans="1:45" ht="102" x14ac:dyDescent="0.2">
      <c r="A32" s="6" t="s">
        <v>162</v>
      </c>
      <c r="B32" s="6" t="s">
        <v>165</v>
      </c>
      <c r="C32" s="4" t="s">
        <v>174</v>
      </c>
      <c r="D32" s="4" t="s">
        <v>172</v>
      </c>
      <c r="E32" s="4" t="s">
        <v>106</v>
      </c>
      <c r="F32" s="4">
        <v>60</v>
      </c>
      <c r="G32" s="4" t="s">
        <v>62</v>
      </c>
      <c r="H32" s="4" t="s">
        <v>58</v>
      </c>
      <c r="I32" s="49">
        <v>44958</v>
      </c>
      <c r="J32" s="49">
        <v>45291</v>
      </c>
      <c r="K32" s="4">
        <v>5</v>
      </c>
      <c r="L32" s="4"/>
      <c r="M32" s="4">
        <v>5</v>
      </c>
      <c r="N32" s="51"/>
      <c r="O32" s="4">
        <v>5</v>
      </c>
      <c r="P32" s="4"/>
      <c r="Q32" s="4">
        <v>5</v>
      </c>
      <c r="R32" s="4"/>
      <c r="S32" s="4">
        <v>5</v>
      </c>
      <c r="T32" s="4"/>
      <c r="U32" s="4">
        <v>5</v>
      </c>
      <c r="V32" s="4"/>
      <c r="W32" s="4">
        <v>5</v>
      </c>
      <c r="X32" s="4"/>
      <c r="Y32" s="4">
        <v>5</v>
      </c>
      <c r="Z32" s="4"/>
      <c r="AA32" s="4">
        <v>5</v>
      </c>
      <c r="AB32" s="4"/>
      <c r="AC32" s="4">
        <v>5</v>
      </c>
      <c r="AD32" s="4"/>
      <c r="AE32" s="4">
        <v>5</v>
      </c>
      <c r="AF32" s="4"/>
      <c r="AG32" s="4">
        <v>5</v>
      </c>
      <c r="AH32" s="4"/>
      <c r="AI32" s="4">
        <v>5</v>
      </c>
      <c r="AJ32" s="4"/>
      <c r="AK32" s="4">
        <v>5</v>
      </c>
      <c r="AL32" s="4"/>
      <c r="AM32" s="4">
        <v>5</v>
      </c>
      <c r="AN32" s="4"/>
      <c r="AO32" s="4">
        <f t="shared" si="1"/>
        <v>60</v>
      </c>
      <c r="AP32" s="4">
        <f t="shared" si="2"/>
        <v>15</v>
      </c>
      <c r="AQ32" s="4">
        <f t="shared" si="3"/>
        <v>15</v>
      </c>
      <c r="AR32" s="4">
        <f t="shared" si="0"/>
        <v>60</v>
      </c>
    </row>
    <row r="33" spans="1:44" ht="68" x14ac:dyDescent="0.2">
      <c r="A33" s="6" t="s">
        <v>162</v>
      </c>
      <c r="B33" s="6" t="s">
        <v>165</v>
      </c>
      <c r="C33" s="4" t="s">
        <v>174</v>
      </c>
      <c r="D33" s="4" t="s">
        <v>172</v>
      </c>
      <c r="E33" s="4" t="s">
        <v>106</v>
      </c>
      <c r="F33" s="4">
        <v>1</v>
      </c>
      <c r="G33" s="4" t="s">
        <v>63</v>
      </c>
      <c r="H33" s="4" t="s">
        <v>58</v>
      </c>
      <c r="I33" s="49">
        <v>44958</v>
      </c>
      <c r="J33" s="49">
        <v>45291</v>
      </c>
      <c r="K33" s="4"/>
      <c r="L33" s="4"/>
      <c r="M33" s="4"/>
      <c r="N33" s="5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8">
        <f t="shared" si="1"/>
        <v>0</v>
      </c>
      <c r="AP33" s="48">
        <f t="shared" si="2"/>
        <v>0</v>
      </c>
      <c r="AQ33" s="48">
        <f t="shared" si="3"/>
        <v>0</v>
      </c>
      <c r="AR33" s="4">
        <f t="shared" si="0"/>
        <v>1</v>
      </c>
    </row>
    <row r="34" spans="1:44" ht="68" x14ac:dyDescent="0.2">
      <c r="A34" s="6" t="s">
        <v>162</v>
      </c>
      <c r="B34" s="6" t="s">
        <v>165</v>
      </c>
      <c r="C34" s="4" t="s">
        <v>174</v>
      </c>
      <c r="D34" s="4" t="s">
        <v>172</v>
      </c>
      <c r="E34" s="4" t="s">
        <v>107</v>
      </c>
      <c r="F34" s="4">
        <v>1</v>
      </c>
      <c r="G34" s="4" t="s">
        <v>64</v>
      </c>
      <c r="H34" s="4" t="s">
        <v>58</v>
      </c>
      <c r="I34" s="49">
        <v>44958</v>
      </c>
      <c r="J34" s="49">
        <v>45291</v>
      </c>
      <c r="K34" s="4"/>
      <c r="L34" s="4"/>
      <c r="M34" s="4"/>
      <c r="N34" s="5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8">
        <f t="shared" si="1"/>
        <v>0</v>
      </c>
      <c r="AP34" s="48">
        <f t="shared" si="2"/>
        <v>0</v>
      </c>
      <c r="AQ34" s="48">
        <f t="shared" si="3"/>
        <v>0</v>
      </c>
      <c r="AR34" s="4">
        <f t="shared" si="0"/>
        <v>1</v>
      </c>
    </row>
    <row r="35" spans="1:44" ht="68" x14ac:dyDescent="0.2">
      <c r="A35" s="6" t="s">
        <v>162</v>
      </c>
      <c r="B35" s="6" t="s">
        <v>165</v>
      </c>
      <c r="C35" s="4" t="s">
        <v>174</v>
      </c>
      <c r="D35" s="4" t="s">
        <v>172</v>
      </c>
      <c r="E35" s="4" t="s">
        <v>107</v>
      </c>
      <c r="F35" s="12">
        <v>12</v>
      </c>
      <c r="G35" s="4" t="s">
        <v>65</v>
      </c>
      <c r="H35" s="4" t="s">
        <v>58</v>
      </c>
      <c r="I35" s="49">
        <v>44958</v>
      </c>
      <c r="J35" s="49">
        <v>45291</v>
      </c>
      <c r="K35" s="4"/>
      <c r="L35" s="4"/>
      <c r="M35" s="4"/>
      <c r="N35" s="5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8">
        <f t="shared" si="1"/>
        <v>0</v>
      </c>
      <c r="AP35" s="48">
        <f t="shared" si="2"/>
        <v>0</v>
      </c>
      <c r="AQ35" s="48">
        <f t="shared" si="3"/>
        <v>0</v>
      </c>
      <c r="AR35" s="4">
        <f t="shared" si="0"/>
        <v>12</v>
      </c>
    </row>
    <row r="36" spans="1:44" ht="68" x14ac:dyDescent="0.2">
      <c r="A36" s="6" t="s">
        <v>162</v>
      </c>
      <c r="B36" s="6" t="s">
        <v>165</v>
      </c>
      <c r="C36" s="4" t="s">
        <v>174</v>
      </c>
      <c r="D36" s="4" t="s">
        <v>172</v>
      </c>
      <c r="E36" s="4" t="s">
        <v>108</v>
      </c>
      <c r="F36" s="4">
        <v>1</v>
      </c>
      <c r="G36" s="4" t="s">
        <v>66</v>
      </c>
      <c r="H36" s="4" t="s">
        <v>58</v>
      </c>
      <c r="I36" s="49">
        <v>44958</v>
      </c>
      <c r="J36" s="49">
        <v>45291</v>
      </c>
      <c r="K36" s="4"/>
      <c r="L36" s="4"/>
      <c r="M36" s="4"/>
      <c r="N36" s="5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8">
        <f t="shared" si="1"/>
        <v>0</v>
      </c>
      <c r="AP36" s="48">
        <f t="shared" si="2"/>
        <v>0</v>
      </c>
      <c r="AQ36" s="48">
        <f t="shared" si="3"/>
        <v>0</v>
      </c>
      <c r="AR36" s="4">
        <f t="shared" si="0"/>
        <v>1</v>
      </c>
    </row>
    <row r="37" spans="1:44" ht="68" x14ac:dyDescent="0.2">
      <c r="A37" s="6" t="s">
        <v>162</v>
      </c>
      <c r="B37" s="6" t="s">
        <v>165</v>
      </c>
      <c r="C37" s="4" t="s">
        <v>174</v>
      </c>
      <c r="D37" s="4" t="s">
        <v>172</v>
      </c>
      <c r="E37" s="4" t="s">
        <v>108</v>
      </c>
      <c r="F37" s="4">
        <v>1</v>
      </c>
      <c r="G37" s="4" t="s">
        <v>67</v>
      </c>
      <c r="H37" s="4" t="s">
        <v>58</v>
      </c>
      <c r="I37" s="49">
        <v>44958</v>
      </c>
      <c r="J37" s="49">
        <v>45291</v>
      </c>
      <c r="K37" s="4"/>
      <c r="L37" s="4"/>
      <c r="M37" s="4"/>
      <c r="N37" s="5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8">
        <f t="shared" si="1"/>
        <v>0</v>
      </c>
      <c r="AP37" s="48">
        <f t="shared" si="2"/>
        <v>0</v>
      </c>
      <c r="AQ37" s="48">
        <f t="shared" si="3"/>
        <v>0</v>
      </c>
      <c r="AR37" s="4">
        <f t="shared" ref="AR37:AR68" si="4">F37</f>
        <v>1</v>
      </c>
    </row>
    <row r="38" spans="1:44" ht="68" x14ac:dyDescent="0.2">
      <c r="A38" s="6" t="s">
        <v>162</v>
      </c>
      <c r="B38" s="6" t="s">
        <v>165</v>
      </c>
      <c r="C38" s="4" t="s">
        <v>174</v>
      </c>
      <c r="D38" s="4" t="s">
        <v>172</v>
      </c>
      <c r="E38" s="4" t="s">
        <v>108</v>
      </c>
      <c r="F38" s="4">
        <v>1</v>
      </c>
      <c r="G38" s="4" t="s">
        <v>68</v>
      </c>
      <c r="H38" s="4" t="s">
        <v>58</v>
      </c>
      <c r="I38" s="49">
        <v>44958</v>
      </c>
      <c r="J38" s="49">
        <v>45291</v>
      </c>
      <c r="K38" s="4"/>
      <c r="L38" s="4"/>
      <c r="M38" s="4"/>
      <c r="N38" s="5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8">
        <f t="shared" si="1"/>
        <v>0</v>
      </c>
      <c r="AP38" s="48">
        <f t="shared" si="2"/>
        <v>0</v>
      </c>
      <c r="AQ38" s="48">
        <f t="shared" si="3"/>
        <v>0</v>
      </c>
      <c r="AR38" s="4">
        <f t="shared" si="4"/>
        <v>1</v>
      </c>
    </row>
    <row r="39" spans="1:44" ht="68" x14ac:dyDescent="0.2">
      <c r="A39" s="6" t="s">
        <v>162</v>
      </c>
      <c r="B39" s="6" t="s">
        <v>165</v>
      </c>
      <c r="C39" s="4" t="s">
        <v>174</v>
      </c>
      <c r="D39" s="4" t="s">
        <v>172</v>
      </c>
      <c r="E39" s="4" t="s">
        <v>108</v>
      </c>
      <c r="F39" s="4">
        <v>1</v>
      </c>
      <c r="G39" s="4" t="s">
        <v>69</v>
      </c>
      <c r="H39" s="4" t="s">
        <v>58</v>
      </c>
      <c r="I39" s="49">
        <v>44958</v>
      </c>
      <c r="J39" s="49">
        <v>45291</v>
      </c>
      <c r="K39" s="4"/>
      <c r="L39" s="4"/>
      <c r="M39" s="4"/>
      <c r="N39" s="5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8">
        <f t="shared" si="1"/>
        <v>0</v>
      </c>
      <c r="AP39" s="48">
        <f t="shared" si="2"/>
        <v>0</v>
      </c>
      <c r="AQ39" s="48">
        <f t="shared" si="3"/>
        <v>0</v>
      </c>
      <c r="AR39" s="4">
        <f t="shared" si="4"/>
        <v>1</v>
      </c>
    </row>
    <row r="40" spans="1:44" ht="68" x14ac:dyDescent="0.2">
      <c r="A40" s="6" t="s">
        <v>162</v>
      </c>
      <c r="B40" s="6" t="s">
        <v>165</v>
      </c>
      <c r="C40" s="4" t="s">
        <v>174</v>
      </c>
      <c r="D40" s="4" t="s">
        <v>172</v>
      </c>
      <c r="E40" s="4" t="s">
        <v>109</v>
      </c>
      <c r="F40" s="11">
        <v>1</v>
      </c>
      <c r="G40" s="4" t="s">
        <v>70</v>
      </c>
      <c r="H40" s="4" t="s">
        <v>58</v>
      </c>
      <c r="I40" s="49">
        <v>44958</v>
      </c>
      <c r="J40" s="49">
        <v>45291</v>
      </c>
      <c r="K40" s="4"/>
      <c r="L40" s="4"/>
      <c r="M40" s="4"/>
      <c r="N40" s="5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>
        <f t="shared" si="1"/>
        <v>0</v>
      </c>
      <c r="AP40" s="47">
        <f t="shared" si="2"/>
        <v>0</v>
      </c>
      <c r="AQ40" s="47">
        <f t="shared" si="3"/>
        <v>0</v>
      </c>
      <c r="AR40" s="29">
        <f t="shared" si="4"/>
        <v>1</v>
      </c>
    </row>
    <row r="41" spans="1:44" ht="68" x14ac:dyDescent="0.2">
      <c r="A41" s="6" t="s">
        <v>162</v>
      </c>
      <c r="B41" s="6" t="s">
        <v>165</v>
      </c>
      <c r="C41" s="4" t="s">
        <v>174</v>
      </c>
      <c r="D41" s="4" t="s">
        <v>172</v>
      </c>
      <c r="E41" s="4" t="s">
        <v>109</v>
      </c>
      <c r="F41" s="11">
        <v>1</v>
      </c>
      <c r="G41" s="4" t="s">
        <v>71</v>
      </c>
      <c r="H41" s="4" t="s">
        <v>58</v>
      </c>
      <c r="I41" s="49">
        <v>44958</v>
      </c>
      <c r="J41" s="49">
        <v>45291</v>
      </c>
      <c r="K41" s="4"/>
      <c r="L41" s="4"/>
      <c r="M41" s="4"/>
      <c r="N41" s="5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>
        <f t="shared" si="1"/>
        <v>0</v>
      </c>
      <c r="AP41" s="47">
        <f t="shared" si="2"/>
        <v>0</v>
      </c>
      <c r="AQ41" s="47">
        <f t="shared" si="3"/>
        <v>0</v>
      </c>
      <c r="AR41" s="29">
        <f t="shared" si="4"/>
        <v>1</v>
      </c>
    </row>
    <row r="42" spans="1:44" ht="68" x14ac:dyDescent="0.2">
      <c r="A42" s="6" t="s">
        <v>162</v>
      </c>
      <c r="B42" s="6" t="s">
        <v>165</v>
      </c>
      <c r="C42" s="4" t="s">
        <v>174</v>
      </c>
      <c r="D42" s="4" t="s">
        <v>172</v>
      </c>
      <c r="E42" s="4" t="s">
        <v>110</v>
      </c>
      <c r="F42" s="11">
        <v>1</v>
      </c>
      <c r="G42" s="4" t="s">
        <v>28</v>
      </c>
      <c r="H42" s="4" t="s">
        <v>58</v>
      </c>
      <c r="I42" s="49">
        <v>44958</v>
      </c>
      <c r="J42" s="49">
        <v>45291</v>
      </c>
      <c r="K42" s="4"/>
      <c r="L42" s="4"/>
      <c r="M42" s="4"/>
      <c r="N42" s="5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>
        <f t="shared" si="1"/>
        <v>0</v>
      </c>
      <c r="AP42" s="47">
        <f t="shared" si="2"/>
        <v>0</v>
      </c>
      <c r="AQ42" s="47">
        <f t="shared" si="3"/>
        <v>0</v>
      </c>
      <c r="AR42" s="29">
        <f t="shared" si="4"/>
        <v>1</v>
      </c>
    </row>
    <row r="43" spans="1:44" ht="68" x14ac:dyDescent="0.2">
      <c r="A43" s="6" t="s">
        <v>162</v>
      </c>
      <c r="B43" s="6" t="s">
        <v>165</v>
      </c>
      <c r="C43" s="4" t="s">
        <v>174</v>
      </c>
      <c r="D43" s="4" t="s">
        <v>172</v>
      </c>
      <c r="E43" s="4" t="s">
        <v>57</v>
      </c>
      <c r="F43" s="11">
        <v>1</v>
      </c>
      <c r="G43" s="4" t="s">
        <v>28</v>
      </c>
      <c r="H43" s="4" t="s">
        <v>72</v>
      </c>
      <c r="I43" s="49">
        <v>44927</v>
      </c>
      <c r="J43" s="49">
        <v>45291</v>
      </c>
      <c r="K43" s="4"/>
      <c r="L43" s="4"/>
      <c r="M43" s="4"/>
      <c r="N43" s="5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>
        <f t="shared" si="1"/>
        <v>0</v>
      </c>
      <c r="AP43" s="47">
        <f t="shared" si="2"/>
        <v>0</v>
      </c>
      <c r="AQ43" s="47">
        <f t="shared" si="3"/>
        <v>0</v>
      </c>
      <c r="AR43" s="29">
        <f t="shared" si="4"/>
        <v>1</v>
      </c>
    </row>
    <row r="44" spans="1:44" ht="153" x14ac:dyDescent="0.2">
      <c r="A44" s="6" t="s">
        <v>162</v>
      </c>
      <c r="B44" s="6" t="s">
        <v>165</v>
      </c>
      <c r="C44" s="4" t="s">
        <v>174</v>
      </c>
      <c r="D44" s="4" t="s">
        <v>172</v>
      </c>
      <c r="E44" s="4" t="s">
        <v>111</v>
      </c>
      <c r="F44" s="4">
        <v>150</v>
      </c>
      <c r="G44" s="4" t="s">
        <v>73</v>
      </c>
      <c r="H44" s="4" t="s">
        <v>72</v>
      </c>
      <c r="I44" s="49">
        <v>44941</v>
      </c>
      <c r="J44" s="49">
        <v>45291</v>
      </c>
      <c r="K44" s="4"/>
      <c r="L44" s="4"/>
      <c r="M44" s="4"/>
      <c r="N44" s="5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8">
        <f t="shared" si="1"/>
        <v>0</v>
      </c>
      <c r="AP44" s="48">
        <f t="shared" si="2"/>
        <v>0</v>
      </c>
      <c r="AQ44" s="48">
        <f t="shared" si="3"/>
        <v>0</v>
      </c>
      <c r="AR44" s="4">
        <f t="shared" si="4"/>
        <v>150</v>
      </c>
    </row>
    <row r="45" spans="1:44" ht="68" x14ac:dyDescent="0.2">
      <c r="A45" s="6" t="s">
        <v>162</v>
      </c>
      <c r="B45" s="6" t="s">
        <v>165</v>
      </c>
      <c r="C45" s="4" t="s">
        <v>174</v>
      </c>
      <c r="D45" s="4" t="s">
        <v>172</v>
      </c>
      <c r="E45" s="4" t="s">
        <v>112</v>
      </c>
      <c r="F45" s="4">
        <v>1</v>
      </c>
      <c r="G45" s="4" t="s">
        <v>74</v>
      </c>
      <c r="H45" s="4" t="s">
        <v>72</v>
      </c>
      <c r="I45" s="49">
        <v>44958</v>
      </c>
      <c r="J45" s="49">
        <v>45291</v>
      </c>
      <c r="K45" s="4"/>
      <c r="L45" s="4"/>
      <c r="M45" s="4"/>
      <c r="N45" s="5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8">
        <f t="shared" si="1"/>
        <v>0</v>
      </c>
      <c r="AP45" s="48">
        <f t="shared" si="2"/>
        <v>0</v>
      </c>
      <c r="AQ45" s="48">
        <f t="shared" si="3"/>
        <v>0</v>
      </c>
      <c r="AR45" s="4">
        <f t="shared" si="4"/>
        <v>1</v>
      </c>
    </row>
    <row r="46" spans="1:44" ht="68" x14ac:dyDescent="0.2">
      <c r="A46" s="6" t="s">
        <v>162</v>
      </c>
      <c r="B46" s="6" t="s">
        <v>165</v>
      </c>
      <c r="C46" s="4" t="s">
        <v>174</v>
      </c>
      <c r="D46" s="4" t="s">
        <v>172</v>
      </c>
      <c r="E46" s="4" t="s">
        <v>75</v>
      </c>
      <c r="F46" s="4">
        <v>44</v>
      </c>
      <c r="G46" s="4" t="s">
        <v>76</v>
      </c>
      <c r="H46" s="4" t="s">
        <v>72</v>
      </c>
      <c r="I46" s="49">
        <v>44941</v>
      </c>
      <c r="J46" s="49">
        <v>45291</v>
      </c>
      <c r="K46" s="4"/>
      <c r="L46" s="4"/>
      <c r="M46" s="4"/>
      <c r="N46" s="5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8">
        <f t="shared" si="1"/>
        <v>0</v>
      </c>
      <c r="AP46" s="48">
        <f t="shared" si="2"/>
        <v>0</v>
      </c>
      <c r="AQ46" s="48">
        <f t="shared" si="3"/>
        <v>0</v>
      </c>
      <c r="AR46" s="4">
        <f t="shared" si="4"/>
        <v>44</v>
      </c>
    </row>
    <row r="47" spans="1:44" ht="68" x14ac:dyDescent="0.2">
      <c r="A47" s="6" t="s">
        <v>161</v>
      </c>
      <c r="B47" s="6" t="s">
        <v>165</v>
      </c>
      <c r="C47" s="4" t="s">
        <v>174</v>
      </c>
      <c r="D47" s="4" t="s">
        <v>172</v>
      </c>
      <c r="E47" s="4" t="s">
        <v>77</v>
      </c>
      <c r="F47" s="11">
        <v>1</v>
      </c>
      <c r="G47" s="4" t="s">
        <v>28</v>
      </c>
      <c r="H47" s="4" t="s">
        <v>72</v>
      </c>
      <c r="I47" s="49">
        <v>44941</v>
      </c>
      <c r="J47" s="49">
        <v>45291</v>
      </c>
      <c r="K47" s="4"/>
      <c r="L47" s="4"/>
      <c r="M47" s="4"/>
      <c r="N47" s="5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>
        <f t="shared" si="1"/>
        <v>0</v>
      </c>
      <c r="AP47" s="47">
        <f t="shared" si="2"/>
        <v>0</v>
      </c>
      <c r="AQ47" s="47">
        <f t="shared" si="3"/>
        <v>0</v>
      </c>
      <c r="AR47" s="29">
        <f t="shared" si="4"/>
        <v>1</v>
      </c>
    </row>
    <row r="48" spans="1:44" ht="136" x14ac:dyDescent="0.2">
      <c r="A48" s="6" t="s">
        <v>162</v>
      </c>
      <c r="B48" s="6" t="s">
        <v>165</v>
      </c>
      <c r="C48" s="4" t="s">
        <v>174</v>
      </c>
      <c r="D48" s="4" t="s">
        <v>172</v>
      </c>
      <c r="E48" s="4" t="s">
        <v>78</v>
      </c>
      <c r="F48" s="4">
        <v>1</v>
      </c>
      <c r="G48" s="4" t="s">
        <v>79</v>
      </c>
      <c r="H48" s="4" t="s">
        <v>72</v>
      </c>
      <c r="I48" s="49">
        <v>44941</v>
      </c>
      <c r="J48" s="49">
        <v>45291</v>
      </c>
      <c r="K48" s="4"/>
      <c r="L48" s="4"/>
      <c r="M48" s="4"/>
      <c r="N48" s="5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8">
        <f t="shared" si="1"/>
        <v>0</v>
      </c>
      <c r="AP48" s="48">
        <f t="shared" si="2"/>
        <v>0</v>
      </c>
      <c r="AQ48" s="48">
        <f t="shared" si="3"/>
        <v>0</v>
      </c>
      <c r="AR48" s="4">
        <f t="shared" si="4"/>
        <v>1</v>
      </c>
    </row>
    <row r="49" spans="1:44" ht="68" x14ac:dyDescent="0.2">
      <c r="A49" s="6" t="s">
        <v>162</v>
      </c>
      <c r="B49" s="6" t="s">
        <v>165</v>
      </c>
      <c r="C49" s="4" t="s">
        <v>174</v>
      </c>
      <c r="D49" s="4" t="s">
        <v>172</v>
      </c>
      <c r="E49" s="4" t="s">
        <v>80</v>
      </c>
      <c r="F49" s="11">
        <v>1</v>
      </c>
      <c r="G49" s="4" t="s">
        <v>28</v>
      </c>
      <c r="H49" s="4" t="s">
        <v>72</v>
      </c>
      <c r="I49" s="49">
        <v>44927</v>
      </c>
      <c r="J49" s="49">
        <v>45291</v>
      </c>
      <c r="K49" s="4"/>
      <c r="L49" s="4"/>
      <c r="M49" s="4"/>
      <c r="N49" s="5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>
        <f t="shared" si="1"/>
        <v>0</v>
      </c>
      <c r="AP49" s="47">
        <f t="shared" si="2"/>
        <v>0</v>
      </c>
      <c r="AQ49" s="47">
        <f t="shared" si="3"/>
        <v>0</v>
      </c>
      <c r="AR49" s="29">
        <f t="shared" si="4"/>
        <v>1</v>
      </c>
    </row>
    <row r="50" spans="1:44" ht="85" hidden="1" x14ac:dyDescent="0.2">
      <c r="A50" s="6" t="s">
        <v>161</v>
      </c>
      <c r="B50" s="6" t="s">
        <v>163</v>
      </c>
      <c r="C50" s="27" t="s">
        <v>170</v>
      </c>
      <c r="D50" s="5" t="s">
        <v>172</v>
      </c>
      <c r="E50" s="6" t="s">
        <v>113</v>
      </c>
      <c r="F50" s="11">
        <v>1</v>
      </c>
      <c r="G50" s="6" t="s">
        <v>81</v>
      </c>
      <c r="H50" s="6" t="s">
        <v>164</v>
      </c>
      <c r="I50" s="7">
        <v>44927</v>
      </c>
      <c r="J50" s="7">
        <v>45291</v>
      </c>
      <c r="K50" s="5"/>
      <c r="L50" s="5"/>
      <c r="M50" s="5"/>
      <c r="N50" s="34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>
        <f t="shared" si="1"/>
        <v>0</v>
      </c>
      <c r="AP50" s="5"/>
      <c r="AQ50" s="5"/>
      <c r="AR50" s="29">
        <f t="shared" si="4"/>
        <v>1</v>
      </c>
    </row>
    <row r="51" spans="1:44" ht="85" hidden="1" x14ac:dyDescent="0.2">
      <c r="A51" s="6" t="s">
        <v>161</v>
      </c>
      <c r="B51" s="6" t="s">
        <v>163</v>
      </c>
      <c r="C51" s="27" t="s">
        <v>170</v>
      </c>
      <c r="D51" s="5" t="s">
        <v>172</v>
      </c>
      <c r="E51" s="5" t="s">
        <v>114</v>
      </c>
      <c r="F51" s="4">
        <v>2</v>
      </c>
      <c r="G51" s="5" t="s">
        <v>82</v>
      </c>
      <c r="H51" s="6" t="s">
        <v>164</v>
      </c>
      <c r="I51" s="7">
        <v>45107</v>
      </c>
      <c r="J51" s="7">
        <v>45291</v>
      </c>
      <c r="K51" s="5"/>
      <c r="L51" s="5"/>
      <c r="M51" s="5"/>
      <c r="N51" s="34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>
        <f t="shared" si="1"/>
        <v>0</v>
      </c>
      <c r="AP51" s="5"/>
      <c r="AQ51" s="5"/>
      <c r="AR51" s="4">
        <f t="shared" si="4"/>
        <v>2</v>
      </c>
    </row>
    <row r="52" spans="1:44" ht="85" hidden="1" x14ac:dyDescent="0.2">
      <c r="A52" s="6" t="s">
        <v>161</v>
      </c>
      <c r="B52" s="6" t="s">
        <v>163</v>
      </c>
      <c r="C52" s="27" t="s">
        <v>170</v>
      </c>
      <c r="D52" s="5" t="s">
        <v>172</v>
      </c>
      <c r="E52" s="5" t="s">
        <v>115</v>
      </c>
      <c r="F52" s="4">
        <v>1</v>
      </c>
      <c r="G52" s="5" t="s">
        <v>83</v>
      </c>
      <c r="H52" s="6" t="s">
        <v>164</v>
      </c>
      <c r="I52" s="7">
        <v>44927</v>
      </c>
      <c r="J52" s="7">
        <v>45016</v>
      </c>
      <c r="K52" s="5"/>
      <c r="L52" s="5"/>
      <c r="M52" s="5"/>
      <c r="N52" s="34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>
        <f t="shared" si="1"/>
        <v>0</v>
      </c>
      <c r="AP52" s="5"/>
      <c r="AQ52" s="5"/>
      <c r="AR52" s="4">
        <f t="shared" si="4"/>
        <v>1</v>
      </c>
    </row>
    <row r="53" spans="1:44" ht="85" hidden="1" x14ac:dyDescent="0.2">
      <c r="A53" s="6" t="s">
        <v>161</v>
      </c>
      <c r="B53" s="6" t="s">
        <v>163</v>
      </c>
      <c r="C53" s="27" t="s">
        <v>170</v>
      </c>
      <c r="D53" s="5" t="s">
        <v>172</v>
      </c>
      <c r="E53" s="5" t="s">
        <v>116</v>
      </c>
      <c r="F53" s="4">
        <v>1</v>
      </c>
      <c r="G53" s="5" t="s">
        <v>84</v>
      </c>
      <c r="H53" s="6" t="s">
        <v>164</v>
      </c>
      <c r="I53" s="7">
        <v>45231</v>
      </c>
      <c r="J53" s="7">
        <v>45291</v>
      </c>
      <c r="K53" s="5"/>
      <c r="L53" s="5"/>
      <c r="M53" s="5"/>
      <c r="N53" s="34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>
        <f t="shared" si="1"/>
        <v>0</v>
      </c>
      <c r="AP53" s="5"/>
      <c r="AQ53" s="5"/>
      <c r="AR53" s="4">
        <f t="shared" si="4"/>
        <v>1</v>
      </c>
    </row>
    <row r="54" spans="1:44" ht="85" hidden="1" x14ac:dyDescent="0.2">
      <c r="A54" s="6" t="s">
        <v>161</v>
      </c>
      <c r="B54" s="6" t="s">
        <v>163</v>
      </c>
      <c r="C54" s="27" t="s">
        <v>170</v>
      </c>
      <c r="D54" s="5" t="s">
        <v>172</v>
      </c>
      <c r="E54" s="5" t="s">
        <v>117</v>
      </c>
      <c r="F54" s="4">
        <v>3</v>
      </c>
      <c r="G54" s="5" t="s">
        <v>85</v>
      </c>
      <c r="H54" s="6" t="s">
        <v>164</v>
      </c>
      <c r="I54" s="7">
        <v>44986</v>
      </c>
      <c r="J54" s="7">
        <v>45291</v>
      </c>
      <c r="K54" s="5"/>
      <c r="L54" s="5"/>
      <c r="M54" s="5"/>
      <c r="N54" s="34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>
        <f t="shared" si="1"/>
        <v>0</v>
      </c>
      <c r="AP54" s="5"/>
      <c r="AQ54" s="5"/>
      <c r="AR54" s="4">
        <f t="shared" si="4"/>
        <v>3</v>
      </c>
    </row>
    <row r="55" spans="1:44" ht="85" hidden="1" x14ac:dyDescent="0.2">
      <c r="A55" s="6" t="s">
        <v>161</v>
      </c>
      <c r="B55" s="6" t="s">
        <v>166</v>
      </c>
      <c r="C55" s="6" t="s">
        <v>171</v>
      </c>
      <c r="D55" s="5" t="s">
        <v>172</v>
      </c>
      <c r="E55" s="6" t="s">
        <v>118</v>
      </c>
      <c r="F55" s="11">
        <v>1</v>
      </c>
      <c r="G55" s="5" t="s">
        <v>28</v>
      </c>
      <c r="H55" s="6" t="s">
        <v>86</v>
      </c>
      <c r="I55" s="7">
        <v>44927</v>
      </c>
      <c r="J55" s="7">
        <v>45291</v>
      </c>
      <c r="K55" s="5"/>
      <c r="L55" s="5"/>
      <c r="M55" s="5"/>
      <c r="N55" s="34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>
        <f t="shared" si="1"/>
        <v>0</v>
      </c>
      <c r="AP55" s="5"/>
      <c r="AQ55" s="5"/>
      <c r="AR55" s="29">
        <f t="shared" si="4"/>
        <v>1</v>
      </c>
    </row>
    <row r="56" spans="1:44" ht="85" hidden="1" x14ac:dyDescent="0.2">
      <c r="A56" s="6" t="s">
        <v>161</v>
      </c>
      <c r="B56" s="6" t="s">
        <v>166</v>
      </c>
      <c r="C56" s="6" t="s">
        <v>171</v>
      </c>
      <c r="D56" s="5" t="s">
        <v>172</v>
      </c>
      <c r="E56" s="6" t="s">
        <v>119</v>
      </c>
      <c r="F56" s="4">
        <v>20</v>
      </c>
      <c r="G56" s="6" t="s">
        <v>87</v>
      </c>
      <c r="H56" s="6" t="s">
        <v>86</v>
      </c>
      <c r="I56" s="7">
        <v>44958</v>
      </c>
      <c r="J56" s="7">
        <v>45291</v>
      </c>
      <c r="K56" s="5"/>
      <c r="L56" s="5"/>
      <c r="M56" s="5"/>
      <c r="N56" s="34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>
        <f t="shared" si="1"/>
        <v>0</v>
      </c>
      <c r="AP56" s="5"/>
      <c r="AQ56" s="5"/>
      <c r="AR56" s="4">
        <f t="shared" si="4"/>
        <v>20</v>
      </c>
    </row>
    <row r="57" spans="1:44" ht="85" hidden="1" x14ac:dyDescent="0.2">
      <c r="A57" s="6" t="s">
        <v>161</v>
      </c>
      <c r="B57" s="6" t="s">
        <v>166</v>
      </c>
      <c r="C57" s="6" t="s">
        <v>171</v>
      </c>
      <c r="D57" s="5" t="s">
        <v>172</v>
      </c>
      <c r="E57" s="6" t="s">
        <v>120</v>
      </c>
      <c r="F57" s="4" t="s">
        <v>145</v>
      </c>
      <c r="G57" s="14" t="s">
        <v>144</v>
      </c>
      <c r="H57" s="6" t="s">
        <v>86</v>
      </c>
      <c r="I57" s="7">
        <v>44958</v>
      </c>
      <c r="J57" s="7">
        <v>45291</v>
      </c>
      <c r="K57" s="5"/>
      <c r="L57" s="5"/>
      <c r="M57" s="5"/>
      <c r="N57" s="34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>
        <f t="shared" si="1"/>
        <v>0</v>
      </c>
      <c r="AP57" s="5"/>
      <c r="AQ57" s="5"/>
      <c r="AR57" s="4" t="str">
        <f t="shared" si="4"/>
        <v>3
1</v>
      </c>
    </row>
    <row r="58" spans="1:44" ht="102" hidden="1" x14ac:dyDescent="0.2">
      <c r="A58" s="6" t="s">
        <v>161</v>
      </c>
      <c r="B58" s="6" t="s">
        <v>166</v>
      </c>
      <c r="C58" s="6" t="s">
        <v>171</v>
      </c>
      <c r="D58" s="5" t="s">
        <v>172</v>
      </c>
      <c r="E58" s="6" t="s">
        <v>121</v>
      </c>
      <c r="F58" s="4">
        <v>1</v>
      </c>
      <c r="G58" s="14" t="s">
        <v>146</v>
      </c>
      <c r="H58" s="6" t="s">
        <v>86</v>
      </c>
      <c r="I58" s="7">
        <v>44958</v>
      </c>
      <c r="J58" s="7">
        <v>45291</v>
      </c>
      <c r="K58" s="5"/>
      <c r="L58" s="5"/>
      <c r="M58" s="5"/>
      <c r="N58" s="34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>
        <f t="shared" si="1"/>
        <v>0</v>
      </c>
      <c r="AP58" s="5"/>
      <c r="AQ58" s="5"/>
      <c r="AR58" s="4">
        <f t="shared" si="4"/>
        <v>1</v>
      </c>
    </row>
    <row r="59" spans="1:44" ht="85" hidden="1" x14ac:dyDescent="0.2">
      <c r="A59" s="6" t="s">
        <v>162</v>
      </c>
      <c r="B59" s="6" t="s">
        <v>166</v>
      </c>
      <c r="C59" s="6" t="s">
        <v>171</v>
      </c>
      <c r="D59" s="5" t="s">
        <v>172</v>
      </c>
      <c r="E59" s="15" t="s">
        <v>122</v>
      </c>
      <c r="F59" s="4" t="s">
        <v>147</v>
      </c>
      <c r="G59" s="16" t="s">
        <v>88</v>
      </c>
      <c r="H59" s="6" t="s">
        <v>86</v>
      </c>
      <c r="I59" s="7">
        <v>44958</v>
      </c>
      <c r="J59" s="7">
        <v>45291</v>
      </c>
      <c r="K59" s="5"/>
      <c r="L59" s="5"/>
      <c r="M59" s="5"/>
      <c r="N59" s="34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>
        <f t="shared" si="1"/>
        <v>0</v>
      </c>
      <c r="AP59" s="5"/>
      <c r="AQ59" s="5"/>
      <c r="AR59" s="4" t="str">
        <f t="shared" si="4"/>
        <v>1
1</v>
      </c>
    </row>
    <row r="60" spans="1:44" ht="85" hidden="1" x14ac:dyDescent="0.2">
      <c r="A60" s="6" t="s">
        <v>161</v>
      </c>
      <c r="B60" s="6" t="s">
        <v>166</v>
      </c>
      <c r="C60" s="6" t="s">
        <v>171</v>
      </c>
      <c r="D60" s="5" t="s">
        <v>172</v>
      </c>
      <c r="E60" s="15" t="s">
        <v>123</v>
      </c>
      <c r="F60" s="4" t="s">
        <v>148</v>
      </c>
      <c r="G60" s="14" t="s">
        <v>149</v>
      </c>
      <c r="H60" s="6" t="s">
        <v>86</v>
      </c>
      <c r="I60" s="7">
        <v>44958</v>
      </c>
      <c r="J60" s="7">
        <v>45291</v>
      </c>
      <c r="K60" s="5"/>
      <c r="L60" s="5"/>
      <c r="M60" s="5"/>
      <c r="N60" s="34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>
        <f t="shared" si="1"/>
        <v>0</v>
      </c>
      <c r="AP60" s="5"/>
      <c r="AQ60" s="5"/>
      <c r="AR60" s="4" t="str">
        <f t="shared" si="4"/>
        <v>1
2</v>
      </c>
    </row>
    <row r="61" spans="1:44" ht="153" hidden="1" x14ac:dyDescent="0.2">
      <c r="A61" s="6" t="s">
        <v>161</v>
      </c>
      <c r="B61" s="6" t="s">
        <v>166</v>
      </c>
      <c r="C61" s="6" t="s">
        <v>171</v>
      </c>
      <c r="D61" s="5" t="s">
        <v>172</v>
      </c>
      <c r="E61" s="15" t="s">
        <v>124</v>
      </c>
      <c r="F61" s="4" t="s">
        <v>147</v>
      </c>
      <c r="G61" s="14" t="s">
        <v>150</v>
      </c>
      <c r="H61" s="6" t="s">
        <v>86</v>
      </c>
      <c r="I61" s="7">
        <v>44958</v>
      </c>
      <c r="J61" s="7">
        <v>45291</v>
      </c>
      <c r="K61" s="5"/>
      <c r="L61" s="5"/>
      <c r="M61" s="5"/>
      <c r="N61" s="34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>
        <f t="shared" si="1"/>
        <v>0</v>
      </c>
      <c r="AP61" s="5"/>
      <c r="AQ61" s="5"/>
      <c r="AR61" s="4" t="str">
        <f t="shared" si="4"/>
        <v>1
1</v>
      </c>
    </row>
    <row r="62" spans="1:44" ht="119" hidden="1" x14ac:dyDescent="0.2">
      <c r="A62" s="6" t="s">
        <v>161</v>
      </c>
      <c r="B62" s="6" t="s">
        <v>166</v>
      </c>
      <c r="C62" s="6" t="s">
        <v>171</v>
      </c>
      <c r="D62" s="5" t="s">
        <v>172</v>
      </c>
      <c r="E62" s="14" t="s">
        <v>125</v>
      </c>
      <c r="F62" s="4" t="s">
        <v>151</v>
      </c>
      <c r="G62" s="14" t="s">
        <v>89</v>
      </c>
      <c r="H62" s="6" t="s">
        <v>86</v>
      </c>
      <c r="I62" s="7">
        <v>44958</v>
      </c>
      <c r="J62" s="7">
        <v>45291</v>
      </c>
      <c r="K62" s="5"/>
      <c r="L62" s="5"/>
      <c r="M62" s="5"/>
      <c r="N62" s="34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>
        <f t="shared" si="1"/>
        <v>0</v>
      </c>
      <c r="AP62" s="5"/>
      <c r="AQ62" s="5"/>
      <c r="AR62" s="4" t="str">
        <f t="shared" si="4"/>
        <v>1
1
1
1
1</v>
      </c>
    </row>
    <row r="63" spans="1:44" ht="119" hidden="1" x14ac:dyDescent="0.2">
      <c r="A63" s="6" t="s">
        <v>161</v>
      </c>
      <c r="B63" s="6" t="s">
        <v>166</v>
      </c>
      <c r="C63" s="6" t="s">
        <v>171</v>
      </c>
      <c r="D63" s="5" t="s">
        <v>172</v>
      </c>
      <c r="E63" s="14" t="s">
        <v>126</v>
      </c>
      <c r="F63" s="4">
        <v>1</v>
      </c>
      <c r="G63" s="14" t="s">
        <v>90</v>
      </c>
      <c r="H63" s="6" t="s">
        <v>86</v>
      </c>
      <c r="I63" s="7">
        <v>44958</v>
      </c>
      <c r="J63" s="7">
        <v>45291</v>
      </c>
      <c r="K63" s="5"/>
      <c r="L63" s="5"/>
      <c r="M63" s="5"/>
      <c r="N63" s="34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>
        <f t="shared" si="1"/>
        <v>0</v>
      </c>
      <c r="AP63" s="5"/>
      <c r="AQ63" s="5"/>
      <c r="AR63" s="4">
        <f t="shared" si="4"/>
        <v>1</v>
      </c>
    </row>
    <row r="64" spans="1:44" ht="85" hidden="1" x14ac:dyDescent="0.2">
      <c r="A64" s="6" t="s">
        <v>162</v>
      </c>
      <c r="B64" s="6" t="s">
        <v>166</v>
      </c>
      <c r="C64" s="6" t="s">
        <v>171</v>
      </c>
      <c r="D64" s="5" t="s">
        <v>172</v>
      </c>
      <c r="E64" s="6" t="s">
        <v>127</v>
      </c>
      <c r="F64" s="4" t="s">
        <v>145</v>
      </c>
      <c r="G64" s="14" t="s">
        <v>152</v>
      </c>
      <c r="H64" s="6" t="s">
        <v>86</v>
      </c>
      <c r="I64" s="7">
        <v>44958</v>
      </c>
      <c r="J64" s="7">
        <v>45291</v>
      </c>
      <c r="K64" s="5"/>
      <c r="L64" s="5"/>
      <c r="M64" s="5"/>
      <c r="N64" s="34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>
        <f t="shared" si="1"/>
        <v>0</v>
      </c>
      <c r="AP64" s="5"/>
      <c r="AQ64" s="5"/>
      <c r="AR64" s="4" t="str">
        <f t="shared" si="4"/>
        <v>3
1</v>
      </c>
    </row>
    <row r="65" spans="1:44" ht="85" hidden="1" x14ac:dyDescent="0.2">
      <c r="A65" s="6" t="s">
        <v>161</v>
      </c>
      <c r="B65" s="6" t="s">
        <v>166</v>
      </c>
      <c r="C65" s="6" t="s">
        <v>171</v>
      </c>
      <c r="D65" s="5" t="s">
        <v>172</v>
      </c>
      <c r="E65" s="6" t="s">
        <v>128</v>
      </c>
      <c r="F65" s="4" t="s">
        <v>153</v>
      </c>
      <c r="G65" s="14" t="s">
        <v>91</v>
      </c>
      <c r="H65" s="6" t="s">
        <v>86</v>
      </c>
      <c r="I65" s="7">
        <v>44958</v>
      </c>
      <c r="J65" s="7">
        <v>45291</v>
      </c>
      <c r="K65" s="5"/>
      <c r="L65" s="5"/>
      <c r="M65" s="5"/>
      <c r="N65" s="34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>
        <f t="shared" si="1"/>
        <v>0</v>
      </c>
      <c r="AP65" s="5"/>
      <c r="AQ65" s="5"/>
      <c r="AR65" s="4" t="str">
        <f t="shared" si="4"/>
        <v>35
1
1</v>
      </c>
    </row>
    <row r="66" spans="1:44" ht="187" hidden="1" x14ac:dyDescent="0.2">
      <c r="A66" s="6" t="s">
        <v>161</v>
      </c>
      <c r="B66" s="6" t="s">
        <v>166</v>
      </c>
      <c r="C66" s="6" t="s">
        <v>171</v>
      </c>
      <c r="D66" s="5" t="s">
        <v>172</v>
      </c>
      <c r="E66" s="6" t="s">
        <v>129</v>
      </c>
      <c r="F66" s="4" t="s">
        <v>148</v>
      </c>
      <c r="G66" s="14" t="s">
        <v>92</v>
      </c>
      <c r="H66" s="6" t="s">
        <v>86</v>
      </c>
      <c r="I66" s="7">
        <v>44958</v>
      </c>
      <c r="J66" s="7">
        <v>45291</v>
      </c>
      <c r="K66" s="5"/>
      <c r="L66" s="5"/>
      <c r="M66" s="5"/>
      <c r="N66" s="34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>
        <f t="shared" si="1"/>
        <v>0</v>
      </c>
      <c r="AP66" s="5"/>
      <c r="AQ66" s="5"/>
      <c r="AR66" s="4" t="str">
        <f t="shared" si="4"/>
        <v>1
2</v>
      </c>
    </row>
    <row r="67" spans="1:44" ht="119" hidden="1" x14ac:dyDescent="0.2">
      <c r="A67" s="6" t="s">
        <v>161</v>
      </c>
      <c r="B67" s="6" t="s">
        <v>166</v>
      </c>
      <c r="C67" s="6" t="s">
        <v>171</v>
      </c>
      <c r="D67" s="5" t="s">
        <v>172</v>
      </c>
      <c r="E67" s="6" t="s">
        <v>175</v>
      </c>
      <c r="F67" s="4" t="s">
        <v>154</v>
      </c>
      <c r="G67" s="14" t="s">
        <v>93</v>
      </c>
      <c r="H67" s="6" t="s">
        <v>86</v>
      </c>
      <c r="I67" s="7">
        <v>44958</v>
      </c>
      <c r="J67" s="7">
        <v>45291</v>
      </c>
      <c r="K67" s="5"/>
      <c r="L67" s="5"/>
      <c r="M67" s="5"/>
      <c r="N67" s="34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>
        <f t="shared" si="1"/>
        <v>0</v>
      </c>
      <c r="AP67" s="5"/>
      <c r="AQ67" s="5"/>
      <c r="AR67" s="4" t="str">
        <f t="shared" si="4"/>
        <v>1
1
1</v>
      </c>
    </row>
    <row r="68" spans="1:44" ht="85" hidden="1" x14ac:dyDescent="0.2">
      <c r="A68" s="6" t="s">
        <v>161</v>
      </c>
      <c r="B68" s="6" t="s">
        <v>166</v>
      </c>
      <c r="C68" s="6" t="s">
        <v>171</v>
      </c>
      <c r="D68" s="5" t="s">
        <v>172</v>
      </c>
      <c r="E68" s="6" t="s">
        <v>130</v>
      </c>
      <c r="F68" s="4" t="s">
        <v>154</v>
      </c>
      <c r="G68" s="14" t="s">
        <v>155</v>
      </c>
      <c r="H68" s="6" t="s">
        <v>86</v>
      </c>
      <c r="I68" s="7">
        <v>44958</v>
      </c>
      <c r="J68" s="7">
        <v>45291</v>
      </c>
      <c r="K68" s="5"/>
      <c r="L68" s="5"/>
      <c r="M68" s="5"/>
      <c r="N68" s="34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>
        <f t="shared" si="1"/>
        <v>0</v>
      </c>
      <c r="AP68" s="5"/>
      <c r="AQ68" s="5"/>
      <c r="AR68" s="4" t="str">
        <f t="shared" si="4"/>
        <v>1
1
1</v>
      </c>
    </row>
    <row r="69" spans="1:44" ht="85" hidden="1" x14ac:dyDescent="0.2">
      <c r="A69" s="6" t="s">
        <v>161</v>
      </c>
      <c r="B69" s="6" t="s">
        <v>166</v>
      </c>
      <c r="C69" s="6" t="s">
        <v>171</v>
      </c>
      <c r="D69" s="5" t="s">
        <v>172</v>
      </c>
      <c r="E69" s="6" t="s">
        <v>131</v>
      </c>
      <c r="F69" s="4">
        <v>1</v>
      </c>
      <c r="G69" s="14" t="s">
        <v>94</v>
      </c>
      <c r="H69" s="6" t="s">
        <v>86</v>
      </c>
      <c r="I69" s="7">
        <v>44958</v>
      </c>
      <c r="J69" s="7">
        <v>45291</v>
      </c>
      <c r="K69" s="5"/>
      <c r="L69" s="5"/>
      <c r="M69" s="5"/>
      <c r="N69" s="34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>
        <f t="shared" si="1"/>
        <v>0</v>
      </c>
      <c r="AP69" s="5"/>
      <c r="AQ69" s="5"/>
      <c r="AR69" s="4">
        <f t="shared" ref="AR69:AR87" si="5">F69</f>
        <v>1</v>
      </c>
    </row>
    <row r="70" spans="1:44" ht="187" hidden="1" x14ac:dyDescent="0.2">
      <c r="A70" s="6" t="s">
        <v>161</v>
      </c>
      <c r="B70" s="6" t="s">
        <v>166</v>
      </c>
      <c r="C70" s="6" t="s">
        <v>171</v>
      </c>
      <c r="D70" s="5" t="s">
        <v>172</v>
      </c>
      <c r="E70" s="6" t="s">
        <v>132</v>
      </c>
      <c r="F70" s="4" t="s">
        <v>156</v>
      </c>
      <c r="G70" s="14" t="s">
        <v>95</v>
      </c>
      <c r="H70" s="6" t="s">
        <v>86</v>
      </c>
      <c r="I70" s="7">
        <v>44958</v>
      </c>
      <c r="J70" s="7">
        <v>45291</v>
      </c>
      <c r="K70" s="5"/>
      <c r="L70" s="5"/>
      <c r="M70" s="5"/>
      <c r="N70" s="34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>
        <f t="shared" ref="AO70:AO87" si="6">K70+O70+S70+W70+Y70+AA70+AC70+AE70+AG70+AI70+AK70+AM70</f>
        <v>0</v>
      </c>
      <c r="AP70" s="5"/>
      <c r="AQ70" s="5"/>
      <c r="AR70" s="4" t="str">
        <f t="shared" si="5"/>
        <v>1
1
1
1</v>
      </c>
    </row>
    <row r="71" spans="1:44" ht="102" hidden="1" x14ac:dyDescent="0.2">
      <c r="A71" s="6" t="s">
        <v>162</v>
      </c>
      <c r="B71" s="6" t="s">
        <v>166</v>
      </c>
      <c r="C71" s="6" t="s">
        <v>171</v>
      </c>
      <c r="D71" s="5" t="s">
        <v>172</v>
      </c>
      <c r="E71" s="6" t="s">
        <v>133</v>
      </c>
      <c r="F71" s="4">
        <v>1</v>
      </c>
      <c r="G71" s="6" t="s">
        <v>96</v>
      </c>
      <c r="H71" s="6" t="s">
        <v>86</v>
      </c>
      <c r="I71" s="7">
        <v>44958</v>
      </c>
      <c r="J71" s="7">
        <v>45291</v>
      </c>
      <c r="K71" s="5"/>
      <c r="L71" s="5"/>
      <c r="M71" s="5"/>
      <c r="N71" s="34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>
        <f t="shared" si="6"/>
        <v>0</v>
      </c>
      <c r="AP71" s="5"/>
      <c r="AQ71" s="5"/>
      <c r="AR71" s="4">
        <f t="shared" si="5"/>
        <v>1</v>
      </c>
    </row>
    <row r="72" spans="1:44" ht="136" hidden="1" x14ac:dyDescent="0.2">
      <c r="A72" s="6" t="s">
        <v>162</v>
      </c>
      <c r="B72" s="6" t="s">
        <v>166</v>
      </c>
      <c r="C72" s="6" t="s">
        <v>171</v>
      </c>
      <c r="D72" s="5" t="s">
        <v>172</v>
      </c>
      <c r="E72" s="6" t="s">
        <v>134</v>
      </c>
      <c r="F72" s="4">
        <v>1</v>
      </c>
      <c r="G72" s="6" t="s">
        <v>97</v>
      </c>
      <c r="H72" s="6" t="s">
        <v>86</v>
      </c>
      <c r="I72" s="7">
        <v>44958</v>
      </c>
      <c r="J72" s="7">
        <v>45291</v>
      </c>
      <c r="K72" s="5"/>
      <c r="L72" s="5"/>
      <c r="M72" s="5"/>
      <c r="N72" s="34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>
        <f t="shared" si="6"/>
        <v>0</v>
      </c>
      <c r="AP72" s="5"/>
      <c r="AQ72" s="5"/>
      <c r="AR72" s="4">
        <f t="shared" si="5"/>
        <v>1</v>
      </c>
    </row>
    <row r="73" spans="1:44" ht="102" hidden="1" x14ac:dyDescent="0.2">
      <c r="A73" s="6" t="s">
        <v>162</v>
      </c>
      <c r="B73" s="6" t="s">
        <v>166</v>
      </c>
      <c r="C73" s="6" t="s">
        <v>171</v>
      </c>
      <c r="D73" s="5" t="s">
        <v>172</v>
      </c>
      <c r="E73" s="6" t="s">
        <v>135</v>
      </c>
      <c r="F73" s="4" t="s">
        <v>147</v>
      </c>
      <c r="G73" s="14" t="s">
        <v>98</v>
      </c>
      <c r="H73" s="6" t="s">
        <v>86</v>
      </c>
      <c r="I73" s="7">
        <v>44958</v>
      </c>
      <c r="J73" s="7">
        <v>45291</v>
      </c>
      <c r="K73" s="5"/>
      <c r="L73" s="5"/>
      <c r="M73" s="5"/>
      <c r="N73" s="34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>
        <f t="shared" si="6"/>
        <v>0</v>
      </c>
      <c r="AP73" s="5"/>
      <c r="AQ73" s="5"/>
      <c r="AR73" s="4" t="str">
        <f t="shared" si="5"/>
        <v>1
1</v>
      </c>
    </row>
    <row r="74" spans="1:44" ht="85" hidden="1" x14ac:dyDescent="0.2">
      <c r="A74" s="6" t="s">
        <v>161</v>
      </c>
      <c r="B74" s="6" t="s">
        <v>166</v>
      </c>
      <c r="C74" s="6" t="s">
        <v>171</v>
      </c>
      <c r="D74" s="5" t="s">
        <v>172</v>
      </c>
      <c r="E74" s="6" t="s">
        <v>136</v>
      </c>
      <c r="F74" s="4">
        <v>1</v>
      </c>
      <c r="G74" s="14" t="s">
        <v>99</v>
      </c>
      <c r="H74" s="6" t="s">
        <v>86</v>
      </c>
      <c r="I74" s="7">
        <v>44958</v>
      </c>
      <c r="J74" s="7">
        <v>45291</v>
      </c>
      <c r="K74" s="5"/>
      <c r="L74" s="5"/>
      <c r="M74" s="5"/>
      <c r="N74" s="34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>
        <f t="shared" si="6"/>
        <v>0</v>
      </c>
      <c r="AP74" s="5"/>
      <c r="AQ74" s="5"/>
      <c r="AR74" s="4">
        <f t="shared" si="5"/>
        <v>1</v>
      </c>
    </row>
    <row r="75" spans="1:44" ht="85" hidden="1" x14ac:dyDescent="0.2">
      <c r="A75" s="6" t="s">
        <v>161</v>
      </c>
      <c r="B75" s="6" t="s">
        <v>166</v>
      </c>
      <c r="C75" s="6" t="s">
        <v>171</v>
      </c>
      <c r="D75" s="5" t="s">
        <v>172</v>
      </c>
      <c r="E75" s="6" t="s">
        <v>137</v>
      </c>
      <c r="F75" s="4">
        <v>1</v>
      </c>
      <c r="G75" s="6" t="s">
        <v>176</v>
      </c>
      <c r="H75" s="6" t="s">
        <v>86</v>
      </c>
      <c r="I75" s="7">
        <v>44958</v>
      </c>
      <c r="J75" s="7">
        <v>45291</v>
      </c>
      <c r="K75" s="5"/>
      <c r="L75" s="5"/>
      <c r="M75" s="5"/>
      <c r="N75" s="34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>
        <f t="shared" si="6"/>
        <v>0</v>
      </c>
      <c r="AP75" s="5"/>
      <c r="AQ75" s="5"/>
      <c r="AR75" s="4">
        <f t="shared" si="5"/>
        <v>1</v>
      </c>
    </row>
    <row r="76" spans="1:44" ht="85" hidden="1" x14ac:dyDescent="0.2">
      <c r="A76" s="6" t="s">
        <v>162</v>
      </c>
      <c r="B76" s="6" t="s">
        <v>166</v>
      </c>
      <c r="C76" s="6" t="s">
        <v>171</v>
      </c>
      <c r="D76" s="5" t="s">
        <v>172</v>
      </c>
      <c r="E76" s="6" t="s">
        <v>138</v>
      </c>
      <c r="F76" s="4">
        <v>1</v>
      </c>
      <c r="G76" s="6" t="s">
        <v>100</v>
      </c>
      <c r="H76" s="6" t="s">
        <v>86</v>
      </c>
      <c r="I76" s="7">
        <v>44958</v>
      </c>
      <c r="J76" s="7">
        <v>45291</v>
      </c>
      <c r="K76" s="5"/>
      <c r="L76" s="5"/>
      <c r="M76" s="5"/>
      <c r="N76" s="34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>
        <f t="shared" si="6"/>
        <v>0</v>
      </c>
      <c r="AP76" s="5"/>
      <c r="AQ76" s="5"/>
      <c r="AR76" s="4">
        <f t="shared" si="5"/>
        <v>1</v>
      </c>
    </row>
    <row r="77" spans="1:44" ht="85" hidden="1" x14ac:dyDescent="0.2">
      <c r="A77" s="6" t="s">
        <v>161</v>
      </c>
      <c r="B77" s="6" t="s">
        <v>167</v>
      </c>
      <c r="C77" s="6" t="s">
        <v>171</v>
      </c>
      <c r="D77" s="5" t="s">
        <v>172</v>
      </c>
      <c r="E77" s="85" t="s">
        <v>139</v>
      </c>
      <c r="F77" s="4">
        <v>3</v>
      </c>
      <c r="G77" s="5" t="s">
        <v>101</v>
      </c>
      <c r="H77" s="6" t="s">
        <v>86</v>
      </c>
      <c r="I77" s="7">
        <v>44958</v>
      </c>
      <c r="J77" s="7">
        <v>45291</v>
      </c>
      <c r="K77" s="5"/>
      <c r="L77" s="5"/>
      <c r="M77" s="5"/>
      <c r="N77" s="34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>
        <f t="shared" si="6"/>
        <v>0</v>
      </c>
      <c r="AP77" s="5"/>
      <c r="AQ77" s="5"/>
      <c r="AR77" s="4">
        <f t="shared" si="5"/>
        <v>3</v>
      </c>
    </row>
    <row r="78" spans="1:44" ht="85" hidden="1" x14ac:dyDescent="0.2">
      <c r="A78" s="6" t="s">
        <v>161</v>
      </c>
      <c r="B78" s="6" t="s">
        <v>167</v>
      </c>
      <c r="C78" s="6" t="s">
        <v>171</v>
      </c>
      <c r="D78" s="5" t="s">
        <v>172</v>
      </c>
      <c r="E78" s="86"/>
      <c r="F78" s="4">
        <v>2</v>
      </c>
      <c r="G78" s="5" t="s">
        <v>102</v>
      </c>
      <c r="H78" s="6" t="s">
        <v>86</v>
      </c>
      <c r="I78" s="7">
        <v>44958</v>
      </c>
      <c r="J78" s="7">
        <v>45291</v>
      </c>
      <c r="K78" s="5"/>
      <c r="L78" s="5"/>
      <c r="M78" s="5"/>
      <c r="N78" s="34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>
        <f t="shared" si="6"/>
        <v>0</v>
      </c>
      <c r="AP78" s="5"/>
      <c r="AQ78" s="5"/>
      <c r="AR78" s="4">
        <f t="shared" si="5"/>
        <v>2</v>
      </c>
    </row>
    <row r="79" spans="1:44" ht="85" hidden="1" x14ac:dyDescent="0.2">
      <c r="A79" s="6" t="s">
        <v>161</v>
      </c>
      <c r="B79" s="6" t="s">
        <v>167</v>
      </c>
      <c r="C79" s="6" t="s">
        <v>171</v>
      </c>
      <c r="D79" s="5" t="s">
        <v>172</v>
      </c>
      <c r="E79" s="87"/>
      <c r="F79" s="4">
        <v>3</v>
      </c>
      <c r="G79" s="5" t="s">
        <v>103</v>
      </c>
      <c r="H79" s="6" t="s">
        <v>86</v>
      </c>
      <c r="I79" s="7">
        <v>44958</v>
      </c>
      <c r="J79" s="7">
        <v>45291</v>
      </c>
      <c r="K79" s="5"/>
      <c r="L79" s="5"/>
      <c r="M79" s="5"/>
      <c r="N79" s="34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>
        <f t="shared" si="6"/>
        <v>0</v>
      </c>
      <c r="AP79" s="5"/>
      <c r="AQ79" s="5"/>
      <c r="AR79" s="4">
        <f t="shared" si="5"/>
        <v>3</v>
      </c>
    </row>
    <row r="80" spans="1:44" ht="85" hidden="1" x14ac:dyDescent="0.2">
      <c r="A80" s="6" t="s">
        <v>161</v>
      </c>
      <c r="B80" s="6" t="s">
        <v>167</v>
      </c>
      <c r="C80" s="6" t="s">
        <v>171</v>
      </c>
      <c r="D80" s="5" t="s">
        <v>172</v>
      </c>
      <c r="E80" s="5" t="s">
        <v>142</v>
      </c>
      <c r="F80" s="4">
        <v>1</v>
      </c>
      <c r="G80" s="5" t="s">
        <v>143</v>
      </c>
      <c r="H80" s="6" t="s">
        <v>86</v>
      </c>
      <c r="I80" s="7">
        <v>44958</v>
      </c>
      <c r="J80" s="7">
        <v>45291</v>
      </c>
      <c r="K80" s="5"/>
      <c r="L80" s="5"/>
      <c r="M80" s="5"/>
      <c r="N80" s="34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>
        <f t="shared" si="6"/>
        <v>0</v>
      </c>
      <c r="AP80" s="5"/>
      <c r="AQ80" s="5"/>
      <c r="AR80" s="4">
        <f t="shared" si="5"/>
        <v>1</v>
      </c>
    </row>
    <row r="81" spans="1:44" ht="85" hidden="1" x14ac:dyDescent="0.2">
      <c r="A81" s="6" t="s">
        <v>161</v>
      </c>
      <c r="B81" s="6" t="s">
        <v>167</v>
      </c>
      <c r="C81" s="6" t="s">
        <v>171</v>
      </c>
      <c r="D81" s="5" t="s">
        <v>172</v>
      </c>
      <c r="E81" s="5" t="s">
        <v>141</v>
      </c>
      <c r="F81" s="4">
        <v>2</v>
      </c>
      <c r="G81" s="5" t="s">
        <v>104</v>
      </c>
      <c r="H81" s="6" t="s">
        <v>86</v>
      </c>
      <c r="I81" s="7">
        <v>44958</v>
      </c>
      <c r="J81" s="7">
        <v>45291</v>
      </c>
      <c r="K81" s="5"/>
      <c r="L81" s="5"/>
      <c r="M81" s="5"/>
      <c r="N81" s="34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>
        <f t="shared" si="6"/>
        <v>0</v>
      </c>
      <c r="AP81" s="5"/>
      <c r="AQ81" s="5"/>
      <c r="AR81" s="4">
        <f t="shared" si="5"/>
        <v>2</v>
      </c>
    </row>
    <row r="82" spans="1:44" ht="85" hidden="1" x14ac:dyDescent="0.2">
      <c r="A82" s="17" t="s">
        <v>161</v>
      </c>
      <c r="B82" s="17" t="s">
        <v>167</v>
      </c>
      <c r="C82" s="17" t="s">
        <v>171</v>
      </c>
      <c r="D82" s="21" t="s">
        <v>172</v>
      </c>
      <c r="E82" s="21" t="s">
        <v>105</v>
      </c>
      <c r="F82" s="20">
        <v>1</v>
      </c>
      <c r="G82" s="21" t="s">
        <v>140</v>
      </c>
      <c r="H82" s="17" t="s">
        <v>86</v>
      </c>
      <c r="I82" s="22">
        <v>44958</v>
      </c>
      <c r="J82" s="7">
        <v>45291</v>
      </c>
      <c r="K82" s="5"/>
      <c r="L82" s="5"/>
      <c r="M82" s="5"/>
      <c r="N82" s="34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>
        <f t="shared" si="6"/>
        <v>0</v>
      </c>
      <c r="AP82" s="5"/>
      <c r="AQ82" s="5"/>
      <c r="AR82" s="4">
        <f t="shared" si="5"/>
        <v>1</v>
      </c>
    </row>
    <row r="83" spans="1:44" ht="85" hidden="1" x14ac:dyDescent="0.2">
      <c r="A83" s="6" t="s">
        <v>161</v>
      </c>
      <c r="B83" s="24" t="s">
        <v>168</v>
      </c>
      <c r="C83" s="27" t="s">
        <v>170</v>
      </c>
      <c r="D83" s="21" t="s">
        <v>172</v>
      </c>
      <c r="E83" s="24" t="s">
        <v>177</v>
      </c>
      <c r="F83" s="23">
        <v>4</v>
      </c>
      <c r="G83" s="5" t="s">
        <v>182</v>
      </c>
      <c r="H83" s="23" t="s">
        <v>187</v>
      </c>
      <c r="I83" s="7">
        <v>44958</v>
      </c>
      <c r="J83" s="7">
        <v>45291</v>
      </c>
      <c r="K83" s="5"/>
      <c r="L83" s="5"/>
      <c r="M83" s="5"/>
      <c r="N83" s="34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>
        <f t="shared" si="6"/>
        <v>0</v>
      </c>
      <c r="AP83" s="5"/>
      <c r="AQ83" s="5"/>
      <c r="AR83" s="4">
        <f t="shared" si="5"/>
        <v>4</v>
      </c>
    </row>
    <row r="84" spans="1:44" ht="85" hidden="1" x14ac:dyDescent="0.2">
      <c r="A84" s="6" t="s">
        <v>161</v>
      </c>
      <c r="B84" s="24" t="s">
        <v>168</v>
      </c>
      <c r="C84" s="27" t="s">
        <v>170</v>
      </c>
      <c r="D84" s="21" t="s">
        <v>172</v>
      </c>
      <c r="E84" s="24" t="s">
        <v>178</v>
      </c>
      <c r="F84" s="25">
        <v>1</v>
      </c>
      <c r="G84" s="5" t="s">
        <v>184</v>
      </c>
      <c r="H84" s="23" t="s">
        <v>187</v>
      </c>
      <c r="I84" s="7">
        <v>44958</v>
      </c>
      <c r="J84" s="7">
        <v>45291</v>
      </c>
      <c r="K84" s="5"/>
      <c r="L84" s="5"/>
      <c r="M84" s="5"/>
      <c r="N84" s="34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>
        <f t="shared" si="6"/>
        <v>0</v>
      </c>
      <c r="AP84" s="5"/>
      <c r="AQ84" s="5"/>
      <c r="AR84" s="29">
        <f t="shared" si="5"/>
        <v>1</v>
      </c>
    </row>
    <row r="85" spans="1:44" ht="85" hidden="1" x14ac:dyDescent="0.2">
      <c r="A85" s="6" t="s">
        <v>161</v>
      </c>
      <c r="B85" s="24" t="s">
        <v>168</v>
      </c>
      <c r="C85" s="27" t="s">
        <v>170</v>
      </c>
      <c r="D85" s="5" t="s">
        <v>188</v>
      </c>
      <c r="E85" s="24" t="s">
        <v>179</v>
      </c>
      <c r="F85" s="25">
        <v>0.2</v>
      </c>
      <c r="G85" s="5" t="s">
        <v>185</v>
      </c>
      <c r="H85" s="23" t="s">
        <v>187</v>
      </c>
      <c r="I85" s="7">
        <v>44958</v>
      </c>
      <c r="J85" s="7">
        <v>45291</v>
      </c>
      <c r="K85" s="5"/>
      <c r="L85" s="5"/>
      <c r="M85" s="5"/>
      <c r="N85" s="34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>
        <f t="shared" si="6"/>
        <v>0</v>
      </c>
      <c r="AP85" s="5"/>
      <c r="AQ85" s="5"/>
      <c r="AR85" s="29">
        <f t="shared" si="5"/>
        <v>0.2</v>
      </c>
    </row>
    <row r="86" spans="1:44" ht="85" hidden="1" x14ac:dyDescent="0.2">
      <c r="A86" s="6" t="s">
        <v>161</v>
      </c>
      <c r="B86" s="24" t="s">
        <v>168</v>
      </c>
      <c r="C86" s="27" t="s">
        <v>170</v>
      </c>
      <c r="D86" s="5" t="s">
        <v>189</v>
      </c>
      <c r="E86" s="24" t="s">
        <v>180</v>
      </c>
      <c r="F86" s="23">
        <v>2</v>
      </c>
      <c r="G86" s="5" t="s">
        <v>183</v>
      </c>
      <c r="H86" s="23" t="s">
        <v>187</v>
      </c>
      <c r="I86" s="7">
        <v>44958</v>
      </c>
      <c r="J86" s="7">
        <v>45291</v>
      </c>
      <c r="K86" s="5"/>
      <c r="L86" s="5"/>
      <c r="M86" s="5"/>
      <c r="N86" s="34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>
        <f t="shared" si="6"/>
        <v>0</v>
      </c>
      <c r="AP86" s="5"/>
      <c r="AQ86" s="5"/>
      <c r="AR86" s="4">
        <f t="shared" si="5"/>
        <v>2</v>
      </c>
    </row>
    <row r="87" spans="1:44" ht="85" hidden="1" x14ac:dyDescent="0.2">
      <c r="A87" s="6" t="s">
        <v>161</v>
      </c>
      <c r="B87" s="24" t="s">
        <v>168</v>
      </c>
      <c r="C87" s="27" t="s">
        <v>170</v>
      </c>
      <c r="D87" s="5" t="s">
        <v>190</v>
      </c>
      <c r="E87" s="24" t="s">
        <v>181</v>
      </c>
      <c r="F87" s="25">
        <v>1</v>
      </c>
      <c r="G87" s="5" t="s">
        <v>186</v>
      </c>
      <c r="H87" s="23" t="s">
        <v>187</v>
      </c>
      <c r="I87" s="7">
        <v>44958</v>
      </c>
      <c r="J87" s="7">
        <v>45291</v>
      </c>
      <c r="K87" s="5"/>
      <c r="L87" s="5"/>
      <c r="M87" s="5"/>
      <c r="N87" s="34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>
        <f t="shared" si="6"/>
        <v>0</v>
      </c>
      <c r="AP87" s="5"/>
      <c r="AQ87" s="5"/>
      <c r="AR87" s="29">
        <f t="shared" si="5"/>
        <v>1</v>
      </c>
    </row>
  </sheetData>
  <autoFilter ref="A4:J87" xr:uid="{00000000-0009-0000-0000-000000000000}">
    <filterColumn colId="7">
      <filters>
        <filter val="Grupo de Arqueología"/>
        <filter val="Grupo de Patrimonio"/>
      </filters>
    </filterColumn>
  </autoFilter>
  <mergeCells count="19">
    <mergeCell ref="U3:V3"/>
    <mergeCell ref="A3:D3"/>
    <mergeCell ref="E3:J3"/>
    <mergeCell ref="E77:E79"/>
    <mergeCell ref="A2:J2"/>
    <mergeCell ref="K3:L3"/>
    <mergeCell ref="M3:N3"/>
    <mergeCell ref="O3:P3"/>
    <mergeCell ref="Q3:R3"/>
    <mergeCell ref="S3:T3"/>
    <mergeCell ref="AG3:AH3"/>
    <mergeCell ref="AI3:AJ3"/>
    <mergeCell ref="AK3:AL3"/>
    <mergeCell ref="AM3:AN3"/>
    <mergeCell ref="W3:X3"/>
    <mergeCell ref="Y3:Z3"/>
    <mergeCell ref="AA3:AB3"/>
    <mergeCell ref="AC3:AD3"/>
    <mergeCell ref="AE3:AF3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Mariana Burgos Quevedo</dc:creator>
  <cp:lastModifiedBy>Microsoft Office User</cp:lastModifiedBy>
  <dcterms:created xsi:type="dcterms:W3CDTF">2023-01-31T19:14:55Z</dcterms:created>
  <dcterms:modified xsi:type="dcterms:W3CDTF">2023-03-13T19:51:47Z</dcterms:modified>
</cp:coreProperties>
</file>