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_EPG034_EjecucionPresupuesta" sheetId="1" r:id="rId4"/>
  </sheets>
  <definedNames/>
  <calcPr/>
  <extLst>
    <ext uri="GoogleSheetsCustomDataVersion2">
      <go:sheetsCustomData xmlns:go="http://customooxmlschemas.google.com/" r:id="rId5" roundtripDataChecksum="BKyG9E913m9nSbhe3IQJOf2saxvaYXPWSwXBL2MPlCU="/>
    </ext>
  </extLst>
</workbook>
</file>

<file path=xl/sharedStrings.xml><?xml version="1.0" encoding="utf-8"?>
<sst xmlns="http://schemas.openxmlformats.org/spreadsheetml/2006/main" count="207" uniqueCount="73">
  <si>
    <t xml:space="preserve">INFORME DE EJECUCIÓN PRESUPUESTAL AGREGADA  - SEGUNDO-TRIMESTRE 2025 </t>
  </si>
  <si>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</si>
  <si>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</si>
  <si>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</si>
  <si>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</si>
  <si>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</si>
  <si>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</si>
  <si>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</si>
  <si>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</si>
  <si>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</si>
  <si>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FUENTE</t>
  </si>
  <si>
    <t xml:space="preserve">RECURSOS </t>
  </si>
  <si>
    <t>SITUCION DE FONDO</t>
  </si>
  <si>
    <t>DESCRIPCION</t>
  </si>
  <si>
    <t>* APROPIACIÓN  VIGENTE</t>
  </si>
  <si>
    <t>APR BLOQUEADA</t>
  </si>
  <si>
    <t>*CDP</t>
  </si>
  <si>
    <t>APR. DISPONIBLE</t>
  </si>
  <si>
    <t>*COMPROMISO</t>
  </si>
  <si>
    <t>*OBLIGACION</t>
  </si>
  <si>
    <t>ORDEN PAGO</t>
  </si>
  <si>
    <t>*PAGOS</t>
  </si>
  <si>
    <t>% COMPROMISO</t>
  </si>
  <si>
    <t>% OBLIGACIÓN</t>
  </si>
  <si>
    <t>%PAGOS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</si>
  <si>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</si>
  <si>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</si>
  <si>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</si>
  <si>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</si>
  <si>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</si>
  <si>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</si>
  <si>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</si>
  <si>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</si>
  <si>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</si>
  <si>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</si>
  <si>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</si>
  <si>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 xml:space="preserve">SUBTOTAL GASTOS DE PERSONAL </t>
  </si>
  <si>
    <t>A-02</t>
  </si>
  <si>
    <t>ADQUISICIÓN DE BIENES  Y SERVICIOS</t>
  </si>
  <si>
    <t>Propios</t>
  </si>
  <si>
    <t>20</t>
  </si>
  <si>
    <t xml:space="preserve">SUBTOTAL ADQUISICIÓN DE BIENES Y SERVICIOS 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</si>
  <si>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</si>
  <si>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</si>
  <si>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</si>
  <si>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</si>
  <si>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</si>
  <si>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</si>
  <si>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A-03-11-07-004</t>
  </si>
  <si>
    <t>A RTVC Y ORGANIZACIONES REGIONALES DE TELEVISIÓN - LEY 14 DE 1991 (ART 21)</t>
  </si>
  <si>
    <t>SUBTOTAL TRANSFERENCIAS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</si>
  <si>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</si>
  <si>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</si>
  <si>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</si>
  <si>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</si>
  <si>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</si>
  <si>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</si>
  <si>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</si>
  <si>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</si>
  <si>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SUBTOTAL GASTOS POR TRIBUTOS, MULTAS, SANCIONES E INTERESES DE MORA</t>
  </si>
  <si>
    <t xml:space="preserve">TOTAL FUNCIONAMIENTO </t>
  </si>
  <si>
    <t>C-3302-1603-8-20302B</t>
  </si>
  <si>
    <t>2. SEGURIDAD HUMANA Y JUSTICIA SOCIAL / B. RECONOCIMIENTO, SALVAGUARDIA Y FOMENTO DE LA MEMORIA VIVA, EL PATRIMONIO, LAS CULTURAS Y LOS SABERES</t>
  </si>
  <si>
    <t>21</t>
  </si>
  <si>
    <t>25</t>
  </si>
  <si>
    <t>C-3399-1603-3-20302B</t>
  </si>
  <si>
    <t xml:space="preserve">TOTAL INVERSION </t>
  </si>
  <si>
    <t xml:space="preserve">TOTAL PRESUPUESTO </t>
  </si>
  <si>
    <t xml:space="preserve">* Apropiación vigente: Recursos asignados a la entidad despues de adiciones o reducciones </t>
  </si>
  <si>
    <t>*CDP: Certificado de Disponibilidad Presupuestal - Documento que indica la disponibilidad de recursos para un objeto determinado</t>
  </si>
  <si>
    <t xml:space="preserve">*Compromiso - Documento que determina los recursos que se han contratado para la adquisición de bienes y servicios </t>
  </si>
  <si>
    <t xml:space="preserve">*Obligaciones - Documento que determina el valor facturado por la adquisición de bienes y servicios recibidos a satisfacción </t>
  </si>
  <si>
    <t>Pagos: Recursos pagados por la adquisición de bienes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</si>
</sst>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1240A]&quot;$&quot;\ #,##0.00;\-&quot;$&quot;\ #,##0.00"/>
  </numFmts>
  <fonts count="10">
    <font>
      <sz val="11.0"/>
      <color rgb="FF000000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b/>
      <sz val="9.0"/>
      <color rgb="FF000000"/>
      <name val="Times New Roman"/>
    </font>
    <font>
      <sz val="8.0"/>
      <color rgb="FF000000"/>
      <name val="Times New Roman"/>
    </font>
    <font>
      <b/>
      <sz val="11.0"/>
      <color rgb="FF000000"/>
      <name val="Times New Roman"/>
    </font>
    <font/>
    <font>
      <b/>
      <sz val="8.0"/>
      <color rgb="FF000000"/>
      <name val="Times New Roman"/>
    </font>
    <font>
      <sz val="11.0"/>
      <color rgb="FF000000"/>
      <name val="Times New Roman"/>
    </font>
    <font>
      <sz val="11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FFF2CC"/>
        <bgColor rgb="FFFFF2CC"/>
      </patternFill>
    </fill>
  </fills>
  <borders count="13">
    <border/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</border>
    <border>
      <left style="thin">
        <color rgb="FFD3D3D3"/>
      </left>
      <right style="thin">
        <color rgb="FFD3D3D3"/>
      </right>
      <top style="thin">
        <color rgb="FFD3D3D3"/>
      </top>
    </border>
    <border>
      <left style="thin">
        <color rgb="FFD3D3D3"/>
      </left>
      <right style="thin">
        <color rgb="FFD3D3D3"/>
      </right>
    </border>
    <border>
      <left style="thin">
        <color rgb="FFD3D3D3"/>
      </left>
      <right style="thin">
        <color rgb="FFD3D3D3"/>
      </right>
      <bottom style="thin">
        <color rgb="FFD3D3D3"/>
      </bottom>
    </border>
    <border>
      <left style="thin">
        <color rgb="FFD3D3D3"/>
      </left>
      <right style="thin">
        <color rgb="FF000000"/>
      </right>
      <top style="thin">
        <color rgb="FFD3D3D3"/>
      </top>
    </border>
    <border>
      <right style="thin">
        <color rgb="FF000000"/>
      </right>
      <top style="thin">
        <color rgb="FFD3D3D3"/>
      </top>
    </border>
    <border>
      <left style="thin">
        <color rgb="FFD3D3D3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 readingOrder="1" shrinkToFit="0" vertical="center" wrapText="1"/>
    </xf>
    <xf borderId="0" fillId="0" fontId="3" numFmtId="0" xfId="0" applyAlignment="1" applyFont="1">
      <alignment horizontal="center" readingOrder="1" shrinkToFit="0" vertical="center" wrapText="1"/>
    </xf>
    <xf borderId="1" fillId="2" fontId="3" numFmtId="0" xfId="0" applyAlignment="1" applyBorder="1" applyFill="1" applyFont="1">
      <alignment horizontal="center" readingOrder="1" shrinkToFit="0" vertical="center" wrapText="1"/>
    </xf>
    <xf borderId="1" fillId="3" fontId="3" numFmtId="0" xfId="0" applyAlignment="1" applyBorder="1" applyFill="1" applyFont="1">
      <alignment horizontal="center" readingOrder="1" shrinkToFit="0" vertical="center" wrapText="1"/>
    </xf>
    <xf borderId="1" fillId="4" fontId="3" numFmtId="0" xfId="0" applyAlignment="1" applyBorder="1" applyFill="1" applyFont="1">
      <alignment horizontal="center" readingOrder="1" shrinkToFit="0" vertical="center" wrapText="1"/>
    </xf>
    <xf borderId="1" fillId="5" fontId="3" numFmtId="0" xfId="0" applyAlignment="1" applyBorder="1" applyFill="1" applyFont="1">
      <alignment horizontal="center" readingOrder="1" shrinkToFit="0" vertical="center" wrapText="1"/>
    </xf>
    <xf borderId="1" fillId="6" fontId="3" numFmtId="0" xfId="0" applyAlignment="1" applyBorder="1" applyFill="1" applyFont="1">
      <alignment horizontal="center" readingOrder="1" shrinkToFit="0" vertical="center" wrapText="1"/>
    </xf>
    <xf borderId="1" fillId="0" fontId="4" numFmtId="0" xfId="0" applyAlignment="1" applyBorder="1" applyFont="1">
      <alignment horizontal="center" readingOrder="1" shrinkToFit="0" vertical="center" wrapText="1"/>
    </xf>
    <xf borderId="1" fillId="0" fontId="4" numFmtId="0" xfId="0" applyAlignment="1" applyBorder="1" applyFont="1">
      <alignment horizontal="left" readingOrder="1" shrinkToFit="0" vertical="center" wrapText="1"/>
    </xf>
    <xf borderId="1" fillId="0" fontId="4" numFmtId="0" xfId="0" applyAlignment="1" applyBorder="1" applyFont="1">
      <alignment horizontal="left" readingOrder="1" shrinkToFit="0" vertical="center" wrapText="1"/>
    </xf>
    <xf borderId="1" fillId="0" fontId="4" numFmtId="164" xfId="0" applyAlignment="1" applyBorder="1" applyFont="1" applyNumberFormat="1">
      <alignment horizontal="right" readingOrder="1" shrinkToFit="0" vertical="center" wrapText="1"/>
    </xf>
    <xf borderId="2" fillId="0" fontId="5" numFmtId="9" xfId="0" applyAlignment="1" applyBorder="1" applyFont="1" applyNumberFormat="1">
      <alignment horizontal="center" readingOrder="1" shrinkToFit="0" vertical="center" wrapText="1"/>
    </xf>
    <xf borderId="3" fillId="0" fontId="6" numFmtId="0" xfId="0" applyBorder="1" applyFont="1"/>
    <xf borderId="1" fillId="7" fontId="4" numFmtId="0" xfId="0" applyAlignment="1" applyBorder="1" applyFill="1" applyFont="1">
      <alignment horizontal="center" readingOrder="1" shrinkToFit="0" vertical="center" wrapText="1"/>
    </xf>
    <xf borderId="1" fillId="7" fontId="4" numFmtId="0" xfId="0" applyAlignment="1" applyBorder="1" applyFont="1">
      <alignment horizontal="left" readingOrder="1" shrinkToFit="0" vertical="center" wrapText="1"/>
    </xf>
    <xf borderId="1" fillId="7" fontId="4" numFmtId="0" xfId="0" applyAlignment="1" applyBorder="1" applyFont="1">
      <alignment horizontal="left" readingOrder="1" shrinkToFit="0" vertical="center" wrapText="1"/>
    </xf>
    <xf borderId="1" fillId="7" fontId="3" numFmtId="0" xfId="0" applyAlignment="1" applyBorder="1" applyFont="1">
      <alignment horizontal="left" readingOrder="1" shrinkToFit="0" vertical="center" wrapText="1"/>
    </xf>
    <xf borderId="1" fillId="7" fontId="7" numFmtId="164" xfId="0" applyAlignment="1" applyBorder="1" applyFont="1" applyNumberFormat="1">
      <alignment horizontal="right" readingOrder="1" shrinkToFit="0" vertical="center" wrapText="1"/>
    </xf>
    <xf borderId="1" fillId="7" fontId="3" numFmtId="0" xfId="0" applyAlignment="1" applyBorder="1" applyFont="1">
      <alignment horizontal="left" readingOrder="1" shrinkToFit="0" vertical="center" wrapText="1"/>
    </xf>
    <xf borderId="1" fillId="7" fontId="7" numFmtId="164" xfId="0" applyAlignment="1" applyBorder="1" applyFont="1" applyNumberFormat="1">
      <alignment horizontal="center" readingOrder="1" shrinkToFit="0" vertical="center" wrapText="1"/>
    </xf>
    <xf borderId="4" fillId="0" fontId="6" numFmtId="0" xfId="0" applyBorder="1" applyFont="1"/>
    <xf borderId="5" fillId="0" fontId="3" numFmtId="9" xfId="0" applyAlignment="1" applyBorder="1" applyFont="1" applyNumberFormat="1">
      <alignment horizontal="center" readingOrder="1" shrinkToFit="0" vertical="center" wrapText="1"/>
    </xf>
    <xf borderId="6" fillId="0" fontId="3" numFmtId="9" xfId="0" applyAlignment="1" applyBorder="1" applyFont="1" applyNumberFormat="1">
      <alignment horizontal="center" readingOrder="1" shrinkToFit="0" vertical="center" wrapText="1"/>
    </xf>
    <xf borderId="7" fillId="0" fontId="6" numFmtId="0" xfId="0" applyBorder="1" applyFont="1"/>
    <xf borderId="8" fillId="0" fontId="6" numFmtId="0" xfId="0" applyBorder="1" applyFont="1"/>
    <xf borderId="1" fillId="8" fontId="4" numFmtId="0" xfId="0" applyAlignment="1" applyBorder="1" applyFill="1" applyFont="1">
      <alignment horizontal="center" readingOrder="1" shrinkToFit="0" vertical="center" wrapText="1"/>
    </xf>
    <xf borderId="1" fillId="8" fontId="4" numFmtId="0" xfId="0" applyAlignment="1" applyBorder="1" applyFont="1">
      <alignment horizontal="left" readingOrder="1" shrinkToFit="0" vertical="center" wrapText="1"/>
    </xf>
    <xf borderId="1" fillId="8" fontId="4" numFmtId="0" xfId="0" applyAlignment="1" applyBorder="1" applyFont="1">
      <alignment horizontal="left" readingOrder="1" shrinkToFit="0" vertical="center" wrapText="1"/>
    </xf>
    <xf borderId="1" fillId="8" fontId="5" numFmtId="0" xfId="0" applyAlignment="1" applyBorder="1" applyFont="1">
      <alignment horizontal="left" readingOrder="1" shrinkToFit="0" vertical="center" wrapText="1"/>
    </xf>
    <xf borderId="1" fillId="8" fontId="7" numFmtId="164" xfId="0" applyAlignment="1" applyBorder="1" applyFont="1" applyNumberFormat="1">
      <alignment horizontal="right" readingOrder="1" shrinkToFit="0" vertical="center" wrapText="1"/>
    </xf>
    <xf borderId="8" fillId="0" fontId="5" numFmtId="9" xfId="0" applyAlignment="1" applyBorder="1" applyFont="1" applyNumberFormat="1">
      <alignment horizontal="center" readingOrder="1" shrinkToFit="0" vertical="center" wrapText="1"/>
    </xf>
    <xf borderId="9" fillId="0" fontId="5" numFmtId="9" xfId="0" applyAlignment="1" applyBorder="1" applyFont="1" applyNumberFormat="1">
      <alignment horizontal="center" readingOrder="1" shrinkToFit="0" vertical="center" wrapText="1"/>
    </xf>
    <xf borderId="1" fillId="7" fontId="4" numFmtId="164" xfId="0" applyAlignment="1" applyBorder="1" applyFont="1" applyNumberFormat="1">
      <alignment horizontal="right" readingOrder="1" shrinkToFit="0" vertical="center" wrapText="1"/>
    </xf>
    <xf borderId="1" fillId="8" fontId="8" numFmtId="0" xfId="0" applyAlignment="1" applyBorder="1" applyFont="1">
      <alignment horizontal="center" readingOrder="1" shrinkToFit="0" vertical="center" wrapText="1"/>
    </xf>
    <xf borderId="1" fillId="8" fontId="8" numFmtId="0" xfId="0" applyAlignment="1" applyBorder="1" applyFont="1">
      <alignment horizontal="left" readingOrder="1" shrinkToFit="0" vertical="center" wrapText="1"/>
    </xf>
    <xf borderId="1" fillId="8" fontId="8" numFmtId="0" xfId="0" applyAlignment="1" applyBorder="1" applyFont="1">
      <alignment horizontal="left" readingOrder="1" shrinkToFit="0" vertical="center" wrapText="1"/>
    </xf>
    <xf borderId="1" fillId="8" fontId="4" numFmtId="164" xfId="0" applyAlignment="1" applyBorder="1" applyFont="1" applyNumberFormat="1">
      <alignment horizontal="right" readingOrder="1" shrinkToFit="0" vertical="center" wrapText="1"/>
    </xf>
    <xf borderId="10" fillId="0" fontId="5" numFmtId="9" xfId="0" applyAlignment="1" applyBorder="1" applyFont="1" applyNumberFormat="1">
      <alignment horizontal="center" readingOrder="1" shrinkToFit="0" vertical="center" wrapText="1"/>
    </xf>
    <xf borderId="11" fillId="0" fontId="5" numFmtId="9" xfId="0" applyAlignment="1" applyBorder="1" applyFont="1" applyNumberFormat="1">
      <alignment horizontal="center" readingOrder="1" shrinkToFit="0" vertical="center" wrapText="1"/>
    </xf>
    <xf borderId="12" fillId="2" fontId="2" numFmtId="0" xfId="0" applyBorder="1" applyFont="1"/>
    <xf borderId="0" fillId="0" fontId="9" numFmtId="0" xfId="0" applyFont="1"/>
    <xf borderId="12" fillId="3" fontId="2" numFmtId="0" xfId="0" applyBorder="1" applyFont="1"/>
    <xf borderId="12" fillId="4" fontId="2" numFmtId="0" xfId="0" applyBorder="1" applyFont="1"/>
    <xf borderId="12" fillId="5" fontId="2" numFmtId="0" xfId="0" applyBorder="1" applyFont="1"/>
    <xf borderId="12" fillId="9" fontId="2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1190625</xdr:colOff>
      <xdr:row>0</xdr:row>
      <xdr:rowOff>171450</xdr:rowOff>
    </xdr:from>
    <xdr:ext cx="3771900" cy="1514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43"/>
    <col customWidth="1" min="2" max="2" width="27.0"/>
    <col customWidth="1" min="3" max="3" width="21.57"/>
    <col customWidth="1" min="4" max="4" width="9.57"/>
    <col customWidth="1" min="5" max="5" width="11.29"/>
    <col customWidth="1" min="6" max="6" width="19.86"/>
    <col customWidth="1" min="7" max="7" width="24.57"/>
    <col customWidth="1" min="8" max="15" width="18.86"/>
    <col customWidth="1" hidden="1" min="16" max="16" width="10.71"/>
    <col customWidth="1" min="17" max="17" width="11.71"/>
    <col customWidth="1" min="18" max="26" width="10.71"/>
  </cols>
  <sheetData>
    <row r="5">
      <c r="E5" s="1" t="s">
        <v>0</v>
      </c>
      <c r="F5" s="2"/>
    </row>
    <row r="8">
      <c r="A8" s="3" t="s">
        <v>1</v>
      </c>
      <c r="B8" s="3">
        <v>2025.0</v>
      </c>
      <c r="C8" s="4" t="s">
        <v>2</v>
      </c>
      <c r="D8" s="4" t="s">
        <v>2</v>
      </c>
      <c r="E8" s="4" t="s">
        <v>2</v>
      </c>
      <c r="F8" s="4" t="s">
        <v>2</v>
      </c>
      <c r="G8" s="4" t="s">
        <v>2</v>
      </c>
      <c r="H8" s="4" t="s">
        <v>2</v>
      </c>
      <c r="I8" s="4" t="s">
        <v>2</v>
      </c>
      <c r="J8" s="4" t="s">
        <v>2</v>
      </c>
      <c r="K8" s="4" t="s">
        <v>2</v>
      </c>
      <c r="L8" s="4" t="s">
        <v>2</v>
      </c>
      <c r="M8" s="4" t="s">
        <v>2</v>
      </c>
      <c r="N8" s="4" t="s">
        <v>2</v>
      </c>
      <c r="O8" s="4" t="s">
        <v>2</v>
      </c>
    </row>
    <row r="9">
      <c r="A9" s="3" t="s">
        <v>3</v>
      </c>
      <c r="B9" s="3" t="s">
        <v>4</v>
      </c>
      <c r="C9" s="4" t="s">
        <v>2</v>
      </c>
      <c r="D9" s="4" t="s">
        <v>2</v>
      </c>
      <c r="E9" s="4" t="s">
        <v>2</v>
      </c>
      <c r="F9" s="2"/>
      <c r="G9" s="1"/>
      <c r="H9" s="2"/>
      <c r="I9" s="2"/>
      <c r="J9" s="4" t="s">
        <v>2</v>
      </c>
      <c r="K9" s="4" t="s">
        <v>2</v>
      </c>
      <c r="L9" s="4" t="s">
        <v>2</v>
      </c>
      <c r="M9" s="4" t="s">
        <v>2</v>
      </c>
      <c r="N9" s="4" t="s">
        <v>2</v>
      </c>
      <c r="O9" s="4" t="s">
        <v>2</v>
      </c>
    </row>
    <row r="10">
      <c r="A10" s="3" t="s">
        <v>5</v>
      </c>
      <c r="B10" s="3" t="s">
        <v>6</v>
      </c>
      <c r="C10" s="4" t="s">
        <v>2</v>
      </c>
      <c r="D10" s="4" t="s">
        <v>2</v>
      </c>
      <c r="E10" s="4" t="s">
        <v>2</v>
      </c>
      <c r="F10" s="2"/>
      <c r="G10" s="2"/>
      <c r="H10" s="2"/>
      <c r="I10" s="2"/>
      <c r="J10" s="4" t="s">
        <v>2</v>
      </c>
      <c r="K10" s="4" t="s">
        <v>2</v>
      </c>
      <c r="L10" s="4" t="s">
        <v>2</v>
      </c>
      <c r="M10" s="4" t="s">
        <v>2</v>
      </c>
      <c r="N10" s="4" t="s">
        <v>2</v>
      </c>
      <c r="O10" s="4" t="s">
        <v>2</v>
      </c>
    </row>
    <row r="11">
      <c r="A11" s="3" t="s">
        <v>7</v>
      </c>
      <c r="B11" s="3" t="s">
        <v>8</v>
      </c>
      <c r="C11" s="3" t="s">
        <v>9</v>
      </c>
      <c r="D11" s="3" t="s">
        <v>10</v>
      </c>
      <c r="E11" s="3" t="s">
        <v>11</v>
      </c>
      <c r="F11" s="3" t="s">
        <v>12</v>
      </c>
      <c r="G11" s="3" t="s">
        <v>13</v>
      </c>
      <c r="H11" s="5" t="s">
        <v>14</v>
      </c>
      <c r="I11" s="3" t="s">
        <v>15</v>
      </c>
      <c r="J11" s="6" t="s">
        <v>16</v>
      </c>
      <c r="K11" s="3" t="s">
        <v>17</v>
      </c>
      <c r="L11" s="7" t="s">
        <v>18</v>
      </c>
      <c r="M11" s="8" t="s">
        <v>19</v>
      </c>
      <c r="N11" s="3" t="s">
        <v>20</v>
      </c>
      <c r="O11" s="9" t="s">
        <v>21</v>
      </c>
      <c r="Q11" s="3" t="s">
        <v>22</v>
      </c>
      <c r="R11" s="3" t="s">
        <v>23</v>
      </c>
      <c r="S11" s="3" t="s">
        <v>24</v>
      </c>
    </row>
    <row r="12">
      <c r="A12" s="10" t="s">
        <v>25</v>
      </c>
      <c r="B12" s="11" t="s">
        <v>26</v>
      </c>
      <c r="C12" s="12" t="s">
        <v>27</v>
      </c>
      <c r="D12" s="10" t="s">
        <v>28</v>
      </c>
      <c r="E12" s="10" t="s">
        <v>29</v>
      </c>
      <c r="F12" s="10" t="s">
        <v>30</v>
      </c>
      <c r="G12" s="11" t="s">
        <v>31</v>
      </c>
      <c r="H12" s="13">
        <v>6.884601346E9</v>
      </c>
      <c r="I12" s="13">
        <v>0.0</v>
      </c>
      <c r="J12" s="13">
        <v>6.884601346E9</v>
      </c>
      <c r="K12" s="13">
        <v>0.0</v>
      </c>
      <c r="L12" s="13">
        <v>3.335225184E9</v>
      </c>
      <c r="M12" s="13">
        <v>3.335225184E9</v>
      </c>
      <c r="N12" s="13">
        <v>3.335225184E9</v>
      </c>
      <c r="O12" s="13">
        <v>3.335225184E9</v>
      </c>
      <c r="Q12" s="14">
        <f>L31/H31</f>
        <v>0.3235482601</v>
      </c>
      <c r="R12" s="14">
        <f>M31/H31</f>
        <v>0.2436955041</v>
      </c>
      <c r="S12" s="14">
        <f>O31/H31</f>
        <v>0.2423610511</v>
      </c>
    </row>
    <row r="13">
      <c r="A13" s="10" t="s">
        <v>25</v>
      </c>
      <c r="B13" s="11" t="s">
        <v>26</v>
      </c>
      <c r="C13" s="12" t="s">
        <v>32</v>
      </c>
      <c r="D13" s="10" t="s">
        <v>28</v>
      </c>
      <c r="E13" s="10" t="s">
        <v>29</v>
      </c>
      <c r="F13" s="10" t="s">
        <v>30</v>
      </c>
      <c r="G13" s="11" t="s">
        <v>33</v>
      </c>
      <c r="H13" s="13">
        <v>2.594265303E9</v>
      </c>
      <c r="I13" s="13">
        <v>0.0</v>
      </c>
      <c r="J13" s="13">
        <v>2.594265303E9</v>
      </c>
      <c r="K13" s="13">
        <v>0.0</v>
      </c>
      <c r="L13" s="13">
        <v>1.291506275E9</v>
      </c>
      <c r="M13" s="13">
        <v>1.291506275E9</v>
      </c>
      <c r="N13" s="13">
        <v>1.254501871E9</v>
      </c>
      <c r="O13" s="13">
        <v>1.254501871E9</v>
      </c>
      <c r="Q13" s="15"/>
      <c r="R13" s="15"/>
      <c r="S13" s="15"/>
    </row>
    <row r="14">
      <c r="A14" s="10" t="s">
        <v>25</v>
      </c>
      <c r="B14" s="11" t="s">
        <v>26</v>
      </c>
      <c r="C14" s="12" t="s">
        <v>34</v>
      </c>
      <c r="D14" s="10" t="s">
        <v>28</v>
      </c>
      <c r="E14" s="10" t="s">
        <v>29</v>
      </c>
      <c r="F14" s="10" t="s">
        <v>30</v>
      </c>
      <c r="G14" s="11" t="s">
        <v>35</v>
      </c>
      <c r="H14" s="13">
        <v>9.12004456E8</v>
      </c>
      <c r="I14" s="13">
        <v>0.0</v>
      </c>
      <c r="J14" s="13">
        <v>9.12004456E8</v>
      </c>
      <c r="K14" s="13">
        <v>0.0</v>
      </c>
      <c r="L14" s="13">
        <v>4.2654619E8</v>
      </c>
      <c r="M14" s="13">
        <v>4.2654619E8</v>
      </c>
      <c r="N14" s="13">
        <v>4.2654619E8</v>
      </c>
      <c r="O14" s="13">
        <v>4.2654619E8</v>
      </c>
      <c r="Q14" s="15"/>
      <c r="R14" s="15"/>
      <c r="S14" s="15"/>
    </row>
    <row r="15" ht="28.5" customHeight="1">
      <c r="A15" s="16"/>
      <c r="B15" s="17"/>
      <c r="C15" s="18"/>
      <c r="D15" s="16"/>
      <c r="E15" s="16"/>
      <c r="F15" s="16"/>
      <c r="G15" s="19" t="s">
        <v>36</v>
      </c>
      <c r="H15" s="20">
        <f t="shared" ref="H15:O15" si="1">SUM(H12:H14)</f>
        <v>10390871105</v>
      </c>
      <c r="I15" s="20">
        <f t="shared" si="1"/>
        <v>0</v>
      </c>
      <c r="J15" s="20">
        <f t="shared" si="1"/>
        <v>10390871105</v>
      </c>
      <c r="K15" s="20">
        <f t="shared" si="1"/>
        <v>0</v>
      </c>
      <c r="L15" s="20">
        <f t="shared" si="1"/>
        <v>5053277649</v>
      </c>
      <c r="M15" s="20">
        <f t="shared" si="1"/>
        <v>5053277649</v>
      </c>
      <c r="N15" s="20">
        <f t="shared" si="1"/>
        <v>5016273245</v>
      </c>
      <c r="O15" s="20">
        <f t="shared" si="1"/>
        <v>5016273245</v>
      </c>
      <c r="Q15" s="15"/>
      <c r="R15" s="15"/>
      <c r="S15" s="15"/>
    </row>
    <row r="16">
      <c r="A16" s="10" t="s">
        <v>25</v>
      </c>
      <c r="B16" s="11" t="s">
        <v>26</v>
      </c>
      <c r="C16" s="12" t="s">
        <v>37</v>
      </c>
      <c r="D16" s="10" t="s">
        <v>28</v>
      </c>
      <c r="E16" s="10" t="s">
        <v>29</v>
      </c>
      <c r="F16" s="10" t="s">
        <v>30</v>
      </c>
      <c r="G16" s="11" t="s">
        <v>38</v>
      </c>
      <c r="H16" s="13">
        <v>1.788301931E9</v>
      </c>
      <c r="I16" s="13">
        <v>0.0</v>
      </c>
      <c r="J16" s="13">
        <v>1.78830193002E9</v>
      </c>
      <c r="K16" s="13">
        <v>0.98</v>
      </c>
      <c r="L16" s="13">
        <v>1.72929174483E9</v>
      </c>
      <c r="M16" s="13">
        <v>1.399598624E9</v>
      </c>
      <c r="N16" s="13">
        <v>1.399598624E9</v>
      </c>
      <c r="O16" s="13">
        <v>1.399598624E9</v>
      </c>
      <c r="Q16" s="15"/>
      <c r="R16" s="15"/>
      <c r="S16" s="15"/>
    </row>
    <row r="17">
      <c r="A17" s="10" t="s">
        <v>25</v>
      </c>
      <c r="B17" s="11" t="s">
        <v>26</v>
      </c>
      <c r="C17" s="12" t="s">
        <v>37</v>
      </c>
      <c r="D17" s="10" t="s">
        <v>39</v>
      </c>
      <c r="E17" s="10" t="s">
        <v>40</v>
      </c>
      <c r="F17" s="10" t="s">
        <v>30</v>
      </c>
      <c r="G17" s="11" t="s">
        <v>38</v>
      </c>
      <c r="H17" s="13">
        <v>2.518402302E9</v>
      </c>
      <c r="I17" s="13">
        <v>0.0</v>
      </c>
      <c r="J17" s="13">
        <v>2.51006422078E9</v>
      </c>
      <c r="K17" s="13">
        <v>8338081.22</v>
      </c>
      <c r="L17" s="13">
        <v>2.1392019047E9</v>
      </c>
      <c r="M17" s="13">
        <v>2.547904119E8</v>
      </c>
      <c r="N17" s="13">
        <v>2.547904119E8</v>
      </c>
      <c r="O17" s="13">
        <v>2.547904119E8</v>
      </c>
      <c r="Q17" s="15"/>
      <c r="R17" s="15"/>
      <c r="S17" s="15"/>
    </row>
    <row r="18" ht="29.25" customHeight="1">
      <c r="A18" s="16"/>
      <c r="B18" s="17"/>
      <c r="C18" s="18"/>
      <c r="D18" s="16"/>
      <c r="E18" s="16"/>
      <c r="F18" s="16"/>
      <c r="G18" s="19" t="s">
        <v>41</v>
      </c>
      <c r="H18" s="20">
        <f t="shared" ref="H18:O18" si="2">H16+H17</f>
        <v>4306704233</v>
      </c>
      <c r="I18" s="20">
        <f t="shared" si="2"/>
        <v>0</v>
      </c>
      <c r="J18" s="20">
        <f t="shared" si="2"/>
        <v>4298366151</v>
      </c>
      <c r="K18" s="20">
        <f t="shared" si="2"/>
        <v>8338082.2</v>
      </c>
      <c r="L18" s="20">
        <f t="shared" si="2"/>
        <v>3868493650</v>
      </c>
      <c r="M18" s="20">
        <f t="shared" si="2"/>
        <v>1654389036</v>
      </c>
      <c r="N18" s="20">
        <f t="shared" si="2"/>
        <v>1654389036</v>
      </c>
      <c r="O18" s="20">
        <f t="shared" si="2"/>
        <v>1654389036</v>
      </c>
      <c r="P18" s="20">
        <f>SUM(P15:P17)</f>
        <v>0</v>
      </c>
      <c r="Q18" s="15"/>
      <c r="R18" s="15"/>
      <c r="S18" s="15"/>
    </row>
    <row r="19">
      <c r="A19" s="10" t="s">
        <v>25</v>
      </c>
      <c r="B19" s="11" t="s">
        <v>26</v>
      </c>
      <c r="C19" s="12" t="s">
        <v>42</v>
      </c>
      <c r="D19" s="10" t="s">
        <v>28</v>
      </c>
      <c r="E19" s="10" t="s">
        <v>29</v>
      </c>
      <c r="F19" s="10" t="s">
        <v>30</v>
      </c>
      <c r="G19" s="11" t="s">
        <v>43</v>
      </c>
      <c r="H19" s="13">
        <v>1.2E10</v>
      </c>
      <c r="I19" s="13">
        <v>1.2E10</v>
      </c>
      <c r="J19" s="13">
        <v>0.0</v>
      </c>
      <c r="K19" s="13">
        <v>0.0</v>
      </c>
      <c r="L19" s="13">
        <v>0.0</v>
      </c>
      <c r="M19" s="13">
        <v>0.0</v>
      </c>
      <c r="N19" s="13">
        <v>0.0</v>
      </c>
      <c r="O19" s="13">
        <v>0.0</v>
      </c>
      <c r="Q19" s="15"/>
      <c r="R19" s="15"/>
      <c r="S19" s="15"/>
    </row>
    <row r="20">
      <c r="A20" s="10" t="s">
        <v>25</v>
      </c>
      <c r="B20" s="11" t="s">
        <v>26</v>
      </c>
      <c r="C20" s="12" t="s">
        <v>42</v>
      </c>
      <c r="D20" s="10" t="s">
        <v>39</v>
      </c>
      <c r="E20" s="10" t="s">
        <v>40</v>
      </c>
      <c r="F20" s="10" t="s">
        <v>30</v>
      </c>
      <c r="G20" s="11" t="s">
        <v>43</v>
      </c>
      <c r="H20" s="13">
        <v>3.65843803E8</v>
      </c>
      <c r="I20" s="13">
        <v>3.65843803E8</v>
      </c>
      <c r="J20" s="13">
        <v>0.0</v>
      </c>
      <c r="K20" s="13">
        <v>0.0</v>
      </c>
      <c r="L20" s="13">
        <v>0.0</v>
      </c>
      <c r="M20" s="13">
        <v>0.0</v>
      </c>
      <c r="N20" s="13">
        <v>0.0</v>
      </c>
      <c r="O20" s="13">
        <v>0.0</v>
      </c>
      <c r="Q20" s="15"/>
      <c r="R20" s="15"/>
      <c r="S20" s="15"/>
    </row>
    <row r="21" ht="33.75" customHeight="1">
      <c r="A21" s="10" t="s">
        <v>25</v>
      </c>
      <c r="B21" s="11" t="s">
        <v>26</v>
      </c>
      <c r="C21" s="12" t="s">
        <v>44</v>
      </c>
      <c r="D21" s="10" t="s">
        <v>28</v>
      </c>
      <c r="E21" s="10" t="s">
        <v>29</v>
      </c>
      <c r="F21" s="10" t="s">
        <v>30</v>
      </c>
      <c r="G21" s="11" t="s">
        <v>45</v>
      </c>
      <c r="H21" s="13">
        <v>3.2E7</v>
      </c>
      <c r="I21" s="13">
        <v>0.0</v>
      </c>
      <c r="J21" s="13">
        <v>3.2E7</v>
      </c>
      <c r="K21" s="13">
        <v>0.0</v>
      </c>
      <c r="L21" s="13">
        <v>1.2160416E7</v>
      </c>
      <c r="M21" s="13">
        <v>1.2160416E7</v>
      </c>
      <c r="N21" s="13">
        <v>1.2160416E7</v>
      </c>
      <c r="O21" s="13">
        <v>1.2160416E7</v>
      </c>
      <c r="Q21" s="15"/>
      <c r="R21" s="15"/>
      <c r="S21" s="15"/>
    </row>
    <row r="22" ht="15.75" customHeight="1">
      <c r="A22" s="10" t="s">
        <v>25</v>
      </c>
      <c r="B22" s="11" t="s">
        <v>26</v>
      </c>
      <c r="C22" s="12" t="s">
        <v>46</v>
      </c>
      <c r="D22" s="10" t="s">
        <v>28</v>
      </c>
      <c r="E22" s="10" t="s">
        <v>29</v>
      </c>
      <c r="F22" s="10" t="s">
        <v>30</v>
      </c>
      <c r="G22" s="11" t="s">
        <v>47</v>
      </c>
      <c r="H22" s="13">
        <v>3.938344E8</v>
      </c>
      <c r="I22" s="13">
        <v>0.0</v>
      </c>
      <c r="J22" s="13">
        <v>0.0</v>
      </c>
      <c r="K22" s="13">
        <v>3.938344E8</v>
      </c>
      <c r="L22" s="13">
        <v>0.0</v>
      </c>
      <c r="M22" s="13">
        <v>0.0</v>
      </c>
      <c r="N22" s="13">
        <v>0.0</v>
      </c>
      <c r="O22" s="13">
        <v>0.0</v>
      </c>
      <c r="Q22" s="15"/>
      <c r="R22" s="15"/>
      <c r="S22" s="15"/>
    </row>
    <row r="23" ht="15.75" customHeight="1">
      <c r="A23" s="10" t="s">
        <v>25</v>
      </c>
      <c r="B23" s="11" t="s">
        <v>26</v>
      </c>
      <c r="C23" s="12" t="s">
        <v>46</v>
      </c>
      <c r="D23" s="10" t="s">
        <v>39</v>
      </c>
      <c r="E23" s="10" t="s">
        <v>40</v>
      </c>
      <c r="F23" s="10" t="s">
        <v>30</v>
      </c>
      <c r="G23" s="11" t="s">
        <v>47</v>
      </c>
      <c r="H23" s="13">
        <v>5.0E7</v>
      </c>
      <c r="I23" s="13">
        <v>0.0</v>
      </c>
      <c r="J23" s="13">
        <v>0.0</v>
      </c>
      <c r="K23" s="13">
        <v>5.0E7</v>
      </c>
      <c r="L23" s="13">
        <v>0.0</v>
      </c>
      <c r="M23" s="13">
        <v>0.0</v>
      </c>
      <c r="N23" s="13">
        <v>0.0</v>
      </c>
      <c r="O23" s="13">
        <v>0.0</v>
      </c>
      <c r="Q23" s="15"/>
      <c r="R23" s="15"/>
      <c r="S23" s="15"/>
    </row>
    <row r="24" ht="15.75" customHeight="1">
      <c r="A24" s="10" t="s">
        <v>25</v>
      </c>
      <c r="B24" s="11" t="s">
        <v>26</v>
      </c>
      <c r="C24" s="12" t="s">
        <v>48</v>
      </c>
      <c r="D24" s="10" t="s">
        <v>28</v>
      </c>
      <c r="E24" s="10" t="s">
        <v>29</v>
      </c>
      <c r="F24" s="10" t="s">
        <v>30</v>
      </c>
      <c r="G24" s="11" t="s">
        <v>49</v>
      </c>
      <c r="H24" s="13">
        <v>1.5183289E7</v>
      </c>
      <c r="I24" s="13">
        <v>0.0</v>
      </c>
      <c r="J24" s="13">
        <v>1.5183289E7</v>
      </c>
      <c r="K24" s="13">
        <v>0.0</v>
      </c>
      <c r="L24" s="13">
        <v>0.0</v>
      </c>
      <c r="M24" s="13">
        <v>0.0</v>
      </c>
      <c r="N24" s="13">
        <v>0.0</v>
      </c>
      <c r="O24" s="13">
        <v>0.0</v>
      </c>
      <c r="Q24" s="15"/>
      <c r="R24" s="15"/>
      <c r="S24" s="15"/>
    </row>
    <row r="25" ht="15.75" customHeight="1">
      <c r="A25" s="10" t="s">
        <v>25</v>
      </c>
      <c r="B25" s="11" t="s">
        <v>26</v>
      </c>
      <c r="C25" s="12" t="s">
        <v>48</v>
      </c>
      <c r="D25" s="10" t="s">
        <v>39</v>
      </c>
      <c r="E25" s="10" t="s">
        <v>40</v>
      </c>
      <c r="F25" s="10" t="s">
        <v>30</v>
      </c>
      <c r="G25" s="11" t="s">
        <v>49</v>
      </c>
      <c r="H25" s="13">
        <v>4816711.0</v>
      </c>
      <c r="I25" s="13">
        <v>0.0</v>
      </c>
      <c r="J25" s="13">
        <v>4816711.0</v>
      </c>
      <c r="K25" s="13">
        <v>0.0</v>
      </c>
      <c r="L25" s="13">
        <v>0.0</v>
      </c>
      <c r="M25" s="13">
        <v>0.0</v>
      </c>
      <c r="N25" s="13">
        <v>0.0</v>
      </c>
      <c r="O25" s="13">
        <v>0.0</v>
      </c>
      <c r="Q25" s="15"/>
      <c r="R25" s="15"/>
      <c r="S25" s="15"/>
    </row>
    <row r="26" ht="27.75" customHeight="1">
      <c r="A26" s="16"/>
      <c r="B26" s="17"/>
      <c r="C26" s="18"/>
      <c r="D26" s="16"/>
      <c r="E26" s="16"/>
      <c r="F26" s="16"/>
      <c r="G26" s="21" t="s">
        <v>50</v>
      </c>
      <c r="H26" s="22">
        <f t="shared" ref="H26:O26" si="3">SUM(H19:H25)</f>
        <v>12861678203</v>
      </c>
      <c r="I26" s="22">
        <f t="shared" si="3"/>
        <v>12365843803</v>
      </c>
      <c r="J26" s="22">
        <f t="shared" si="3"/>
        <v>52000000</v>
      </c>
      <c r="K26" s="22">
        <f t="shared" si="3"/>
        <v>443834400</v>
      </c>
      <c r="L26" s="22">
        <f t="shared" si="3"/>
        <v>12160416</v>
      </c>
      <c r="M26" s="22">
        <f t="shared" si="3"/>
        <v>12160416</v>
      </c>
      <c r="N26" s="22">
        <f t="shared" si="3"/>
        <v>12160416</v>
      </c>
      <c r="O26" s="22">
        <f t="shared" si="3"/>
        <v>12160416</v>
      </c>
      <c r="Q26" s="15"/>
      <c r="R26" s="15"/>
      <c r="S26" s="15"/>
    </row>
    <row r="27" ht="15.75" customHeight="1">
      <c r="A27" s="10" t="s">
        <v>25</v>
      </c>
      <c r="B27" s="11" t="s">
        <v>26</v>
      </c>
      <c r="C27" s="12" t="s">
        <v>51</v>
      </c>
      <c r="D27" s="10" t="s">
        <v>39</v>
      </c>
      <c r="E27" s="10" t="s">
        <v>40</v>
      </c>
      <c r="F27" s="10" t="s">
        <v>30</v>
      </c>
      <c r="G27" s="11" t="s">
        <v>52</v>
      </c>
      <c r="H27" s="13">
        <v>9.0E7</v>
      </c>
      <c r="I27" s="13">
        <v>0.0</v>
      </c>
      <c r="J27" s="13">
        <v>3.55E7</v>
      </c>
      <c r="K27" s="13">
        <v>5.45E7</v>
      </c>
      <c r="L27" s="13">
        <v>3.4574329E7</v>
      </c>
      <c r="M27" s="13">
        <v>3.4360729E7</v>
      </c>
      <c r="N27" s="13">
        <v>3.4360729E7</v>
      </c>
      <c r="O27" s="13">
        <v>3.4360729E7</v>
      </c>
      <c r="Q27" s="15"/>
      <c r="R27" s="15"/>
      <c r="S27" s="15"/>
    </row>
    <row r="28" ht="15.75" customHeight="1">
      <c r="A28" s="10" t="s">
        <v>25</v>
      </c>
      <c r="B28" s="11" t="s">
        <v>26</v>
      </c>
      <c r="C28" s="12" t="s">
        <v>53</v>
      </c>
      <c r="D28" s="10" t="s">
        <v>39</v>
      </c>
      <c r="E28" s="10" t="s">
        <v>40</v>
      </c>
      <c r="F28" s="10" t="s">
        <v>30</v>
      </c>
      <c r="G28" s="11" t="s">
        <v>54</v>
      </c>
      <c r="H28" s="13">
        <v>6000000.0</v>
      </c>
      <c r="I28" s="13">
        <v>0.0</v>
      </c>
      <c r="J28" s="13">
        <v>6000000.0</v>
      </c>
      <c r="K28" s="13">
        <v>0.0</v>
      </c>
      <c r="L28" s="13">
        <v>3492441.0</v>
      </c>
      <c r="M28" s="13">
        <v>3492441.0</v>
      </c>
      <c r="N28" s="13">
        <v>3492441.0</v>
      </c>
      <c r="O28" s="13">
        <v>3492441.0</v>
      </c>
      <c r="Q28" s="23"/>
      <c r="R28" s="23"/>
      <c r="S28" s="23"/>
    </row>
    <row r="29" ht="15.75" customHeight="1">
      <c r="A29" s="10" t="s">
        <v>25</v>
      </c>
      <c r="B29" s="11" t="s">
        <v>26</v>
      </c>
      <c r="C29" s="12" t="s">
        <v>55</v>
      </c>
      <c r="D29" s="10" t="s">
        <v>28</v>
      </c>
      <c r="E29" s="10" t="s">
        <v>56</v>
      </c>
      <c r="F29" s="10" t="s">
        <v>57</v>
      </c>
      <c r="G29" s="11" t="s">
        <v>58</v>
      </c>
      <c r="H29" s="13">
        <v>7.4762631E7</v>
      </c>
      <c r="I29" s="13">
        <v>0.0</v>
      </c>
      <c r="J29" s="13">
        <v>0.0</v>
      </c>
      <c r="K29" s="13">
        <v>7.4762631E7</v>
      </c>
      <c r="L29" s="13">
        <v>0.0</v>
      </c>
      <c r="M29" s="13">
        <v>0.0</v>
      </c>
      <c r="N29" s="13">
        <v>0.0</v>
      </c>
      <c r="O29" s="13">
        <v>0.0</v>
      </c>
      <c r="Q29" s="24">
        <f>+L37/H37</f>
        <v>0.7075885738</v>
      </c>
      <c r="R29" s="25">
        <f>+M37/H37</f>
        <v>0.2495079472</v>
      </c>
      <c r="S29" s="25">
        <f>+N37/H37</f>
        <v>0.248879736</v>
      </c>
    </row>
    <row r="30" ht="42.75" customHeight="1">
      <c r="A30" s="16"/>
      <c r="B30" s="17"/>
      <c r="C30" s="18"/>
      <c r="D30" s="16"/>
      <c r="E30" s="16"/>
      <c r="F30" s="16"/>
      <c r="G30" s="19" t="s">
        <v>59</v>
      </c>
      <c r="H30" s="20">
        <f t="shared" ref="H30:O30" si="4">SUM(H27:H29)</f>
        <v>170762631</v>
      </c>
      <c r="I30" s="20">
        <f t="shared" si="4"/>
        <v>0</v>
      </c>
      <c r="J30" s="20">
        <f t="shared" si="4"/>
        <v>41500000</v>
      </c>
      <c r="K30" s="20">
        <f t="shared" si="4"/>
        <v>129262631</v>
      </c>
      <c r="L30" s="20">
        <f t="shared" si="4"/>
        <v>38066770</v>
      </c>
      <c r="M30" s="20">
        <f t="shared" si="4"/>
        <v>37853170</v>
      </c>
      <c r="N30" s="20">
        <f t="shared" si="4"/>
        <v>37853170</v>
      </c>
      <c r="O30" s="20">
        <f t="shared" si="4"/>
        <v>37853170</v>
      </c>
      <c r="Q30" s="26"/>
      <c r="R30" s="27"/>
      <c r="S30" s="27"/>
    </row>
    <row r="31" ht="50.25" customHeight="1">
      <c r="A31" s="28"/>
      <c r="B31" s="29"/>
      <c r="C31" s="30"/>
      <c r="D31" s="28"/>
      <c r="E31" s="28"/>
      <c r="F31" s="28"/>
      <c r="G31" s="31" t="s">
        <v>60</v>
      </c>
      <c r="H31" s="32">
        <f t="shared" ref="H31:O31" si="5">+H30+H26+H18+H15</f>
        <v>27730016172</v>
      </c>
      <c r="I31" s="32">
        <f t="shared" si="5"/>
        <v>12365843803</v>
      </c>
      <c r="J31" s="32">
        <f t="shared" si="5"/>
        <v>14782737256</v>
      </c>
      <c r="K31" s="32">
        <f t="shared" si="5"/>
        <v>581435113.2</v>
      </c>
      <c r="L31" s="32">
        <f t="shared" si="5"/>
        <v>8971998485</v>
      </c>
      <c r="M31" s="32">
        <f t="shared" si="5"/>
        <v>6757680271</v>
      </c>
      <c r="N31" s="32">
        <f t="shared" si="5"/>
        <v>6720675867</v>
      </c>
      <c r="O31" s="32">
        <f t="shared" si="5"/>
        <v>6720675867</v>
      </c>
      <c r="Q31" s="26"/>
      <c r="R31" s="27"/>
      <c r="S31" s="27"/>
    </row>
    <row r="32" ht="15.75" customHeight="1">
      <c r="A32" s="10" t="s">
        <v>25</v>
      </c>
      <c r="B32" s="11" t="s">
        <v>26</v>
      </c>
      <c r="C32" s="12" t="s">
        <v>61</v>
      </c>
      <c r="D32" s="10" t="s">
        <v>28</v>
      </c>
      <c r="E32" s="10" t="s">
        <v>29</v>
      </c>
      <c r="F32" s="10" t="s">
        <v>30</v>
      </c>
      <c r="G32" s="11" t="s">
        <v>62</v>
      </c>
      <c r="H32" s="13">
        <v>1.9600994064E10</v>
      </c>
      <c r="I32" s="13">
        <v>0.0</v>
      </c>
      <c r="J32" s="13">
        <v>1.9501702844E10</v>
      </c>
      <c r="K32" s="13">
        <v>9.929122E7</v>
      </c>
      <c r="L32" s="13">
        <v>1.6858025295E10</v>
      </c>
      <c r="M32" s="13">
        <v>6.50756235069E9</v>
      </c>
      <c r="N32" s="13">
        <v>6.49652025069E9</v>
      </c>
      <c r="O32" s="13">
        <v>6.48878912269E9</v>
      </c>
      <c r="Q32" s="26"/>
      <c r="R32" s="27"/>
      <c r="S32" s="27"/>
    </row>
    <row r="33" ht="15.75" customHeight="1">
      <c r="A33" s="10" t="s">
        <v>25</v>
      </c>
      <c r="B33" s="11" t="s">
        <v>26</v>
      </c>
      <c r="C33" s="12" t="s">
        <v>61</v>
      </c>
      <c r="D33" s="10" t="s">
        <v>39</v>
      </c>
      <c r="E33" s="10" t="s">
        <v>40</v>
      </c>
      <c r="F33" s="10" t="s">
        <v>30</v>
      </c>
      <c r="G33" s="11" t="s">
        <v>62</v>
      </c>
      <c r="H33" s="13">
        <v>2.776961062E9</v>
      </c>
      <c r="I33" s="13">
        <v>0.0</v>
      </c>
      <c r="J33" s="13">
        <v>1.044216287E9</v>
      </c>
      <c r="K33" s="13">
        <v>1.732744775E9</v>
      </c>
      <c r="L33" s="13">
        <v>6.75610397E8</v>
      </c>
      <c r="M33" s="13">
        <v>2.349384E7</v>
      </c>
      <c r="N33" s="13">
        <v>2.349384E7</v>
      </c>
      <c r="O33" s="13">
        <v>2.349384E7</v>
      </c>
      <c r="Q33" s="26"/>
      <c r="R33" s="27"/>
      <c r="S33" s="27"/>
    </row>
    <row r="34" ht="15.75" customHeight="1">
      <c r="A34" s="10" t="s">
        <v>25</v>
      </c>
      <c r="B34" s="11" t="s">
        <v>26</v>
      </c>
      <c r="C34" s="12" t="s">
        <v>61</v>
      </c>
      <c r="D34" s="10" t="s">
        <v>39</v>
      </c>
      <c r="E34" s="10" t="s">
        <v>63</v>
      </c>
      <c r="F34" s="10" t="s">
        <v>30</v>
      </c>
      <c r="G34" s="11" t="s">
        <v>62</v>
      </c>
      <c r="H34" s="13">
        <v>1.967546067E9</v>
      </c>
      <c r="I34" s="13">
        <v>0.0</v>
      </c>
      <c r="J34" s="13">
        <v>1.967546067E9</v>
      </c>
      <c r="K34" s="13">
        <v>0.0</v>
      </c>
      <c r="L34" s="13">
        <v>1.677005801E9</v>
      </c>
      <c r="M34" s="13">
        <v>2.22210144E8</v>
      </c>
      <c r="N34" s="13">
        <v>2.20945644E8</v>
      </c>
      <c r="O34" s="13">
        <v>2.20945644E8</v>
      </c>
      <c r="Q34" s="26"/>
      <c r="R34" s="27"/>
      <c r="S34" s="27"/>
    </row>
    <row r="35" ht="15.75" customHeight="1">
      <c r="A35" s="10" t="s">
        <v>25</v>
      </c>
      <c r="B35" s="11" t="s">
        <v>26</v>
      </c>
      <c r="C35" s="12" t="s">
        <v>61</v>
      </c>
      <c r="D35" s="10" t="s">
        <v>39</v>
      </c>
      <c r="E35" s="10" t="s">
        <v>64</v>
      </c>
      <c r="F35" s="10" t="s">
        <v>30</v>
      </c>
      <c r="G35" s="11" t="s">
        <v>62</v>
      </c>
      <c r="H35" s="13">
        <v>7.7E8</v>
      </c>
      <c r="I35" s="13">
        <v>0.0</v>
      </c>
      <c r="J35" s="13">
        <v>0.0</v>
      </c>
      <c r="K35" s="13">
        <v>7.7E8</v>
      </c>
      <c r="L35" s="13">
        <v>0.0</v>
      </c>
      <c r="M35" s="13">
        <v>0.0</v>
      </c>
      <c r="N35" s="13">
        <v>0.0</v>
      </c>
      <c r="O35" s="13">
        <v>0.0</v>
      </c>
      <c r="Q35" s="26"/>
      <c r="R35" s="27"/>
      <c r="S35" s="27"/>
    </row>
    <row r="36" ht="15.75" customHeight="1">
      <c r="A36" s="10" t="s">
        <v>25</v>
      </c>
      <c r="B36" s="11" t="s">
        <v>26</v>
      </c>
      <c r="C36" s="12" t="s">
        <v>65</v>
      </c>
      <c r="D36" s="10" t="s">
        <v>28</v>
      </c>
      <c r="E36" s="10" t="s">
        <v>29</v>
      </c>
      <c r="F36" s="10" t="s">
        <v>30</v>
      </c>
      <c r="G36" s="11" t="s">
        <v>62</v>
      </c>
      <c r="H36" s="13">
        <v>8.566207992E9</v>
      </c>
      <c r="I36" s="13">
        <v>0.0</v>
      </c>
      <c r="J36" s="13">
        <v>8.53032123231E9</v>
      </c>
      <c r="K36" s="13">
        <v>3.588675969E7</v>
      </c>
      <c r="L36" s="13">
        <v>4.62215107131E9</v>
      </c>
      <c r="M36" s="13">
        <v>1.65058778231E9</v>
      </c>
      <c r="N36" s="13">
        <v>1.64173515431E9</v>
      </c>
      <c r="O36" s="13">
        <v>1.60828155431E9</v>
      </c>
      <c r="Q36" s="33"/>
      <c r="R36" s="34"/>
      <c r="S36" s="34"/>
    </row>
    <row r="37" ht="30.0" customHeight="1">
      <c r="A37" s="16"/>
      <c r="B37" s="17"/>
      <c r="C37" s="18"/>
      <c r="D37" s="16"/>
      <c r="E37" s="16"/>
      <c r="F37" s="16"/>
      <c r="G37" s="19" t="s">
        <v>66</v>
      </c>
      <c r="H37" s="20">
        <f t="shared" ref="H37:P37" si="6">SUM(H32:H36)</f>
        <v>33681709185</v>
      </c>
      <c r="I37" s="20">
        <f t="shared" si="6"/>
        <v>0</v>
      </c>
      <c r="J37" s="20">
        <f t="shared" si="6"/>
        <v>31043786430</v>
      </c>
      <c r="K37" s="20">
        <f t="shared" si="6"/>
        <v>2637922755</v>
      </c>
      <c r="L37" s="20">
        <f t="shared" si="6"/>
        <v>23832792564</v>
      </c>
      <c r="M37" s="20">
        <f t="shared" si="6"/>
        <v>8403854117</v>
      </c>
      <c r="N37" s="20">
        <f t="shared" si="6"/>
        <v>8382694889</v>
      </c>
      <c r="O37" s="20">
        <f t="shared" si="6"/>
        <v>8341510161</v>
      </c>
      <c r="P37" s="35">
        <f t="shared" si="6"/>
        <v>0</v>
      </c>
      <c r="Q37" s="33"/>
      <c r="R37" s="34"/>
      <c r="S37" s="34"/>
    </row>
    <row r="38" ht="15.75" customHeight="1">
      <c r="A38" s="36"/>
      <c r="B38" s="37"/>
      <c r="C38" s="38"/>
      <c r="D38" s="36"/>
      <c r="E38" s="36"/>
      <c r="F38" s="36"/>
      <c r="G38" s="31" t="s">
        <v>67</v>
      </c>
      <c r="H38" s="39">
        <f t="shared" ref="H38:O38" si="7">+H31+H37</f>
        <v>61411725357</v>
      </c>
      <c r="I38" s="39">
        <f t="shared" si="7"/>
        <v>12365843803</v>
      </c>
      <c r="J38" s="39">
        <f t="shared" si="7"/>
        <v>45826523686</v>
      </c>
      <c r="K38" s="39">
        <f t="shared" si="7"/>
        <v>3219357868</v>
      </c>
      <c r="L38" s="39">
        <f t="shared" si="7"/>
        <v>32804791049</v>
      </c>
      <c r="M38" s="39">
        <f t="shared" si="7"/>
        <v>15161534388</v>
      </c>
      <c r="N38" s="39">
        <f t="shared" si="7"/>
        <v>15103370756</v>
      </c>
      <c r="O38" s="39">
        <f t="shared" si="7"/>
        <v>15062186028</v>
      </c>
      <c r="Q38" s="40">
        <f>+L38/H38</f>
        <v>0.5341779743</v>
      </c>
      <c r="R38" s="40">
        <f>+M38/H38</f>
        <v>0.246883381</v>
      </c>
      <c r="S38" s="41">
        <f>+O38/H38</f>
        <v>0.2452656384</v>
      </c>
    </row>
    <row r="39" ht="33.75" customHeight="1"/>
    <row r="40" ht="15.75" customHeight="1"/>
    <row r="41" ht="15.75" customHeight="1"/>
    <row r="42" ht="15.75" customHeight="1">
      <c r="C42" s="42" t="s">
        <v>68</v>
      </c>
      <c r="D42" s="42"/>
      <c r="E42" s="42"/>
      <c r="F42" s="42"/>
      <c r="G42" s="42"/>
      <c r="H42" s="42"/>
      <c r="I42" s="2"/>
    </row>
    <row r="43" ht="15.75" customHeight="1">
      <c r="C43" s="43"/>
      <c r="D43" s="43"/>
      <c r="E43" s="43"/>
      <c r="F43" s="43"/>
      <c r="G43" s="43"/>
      <c r="H43" s="2"/>
      <c r="I43" s="2"/>
    </row>
    <row r="44" ht="15.75" customHeight="1">
      <c r="C44" s="44" t="s">
        <v>69</v>
      </c>
      <c r="D44" s="44"/>
      <c r="E44" s="44"/>
      <c r="F44" s="44"/>
      <c r="G44" s="44"/>
      <c r="H44" s="44"/>
      <c r="I44" s="44"/>
    </row>
    <row r="45" ht="15.75" customHeight="1">
      <c r="C45" s="43"/>
      <c r="D45" s="43"/>
      <c r="E45" s="43"/>
      <c r="F45" s="43"/>
      <c r="G45" s="43"/>
      <c r="H45" s="2"/>
      <c r="I45" s="2"/>
    </row>
    <row r="46" ht="15.75" customHeight="1">
      <c r="C46" s="45" t="s">
        <v>70</v>
      </c>
      <c r="D46" s="45"/>
      <c r="E46" s="45"/>
      <c r="F46" s="45"/>
      <c r="G46" s="45"/>
      <c r="H46" s="45"/>
      <c r="I46" s="45"/>
    </row>
    <row r="47" ht="15.75" customHeight="1">
      <c r="C47" s="43"/>
      <c r="D47" s="43"/>
      <c r="E47" s="43"/>
      <c r="F47" s="43"/>
      <c r="G47" s="43"/>
      <c r="H47" s="2"/>
      <c r="I47" s="2"/>
    </row>
    <row r="48" ht="15.75" customHeight="1">
      <c r="C48" s="46" t="s">
        <v>71</v>
      </c>
      <c r="D48" s="46"/>
      <c r="E48" s="46"/>
      <c r="F48" s="46"/>
      <c r="G48" s="46"/>
      <c r="H48" s="46"/>
      <c r="I48" s="46"/>
    </row>
    <row r="49" ht="15.75" customHeight="1">
      <c r="C49" s="43"/>
      <c r="D49" s="43"/>
      <c r="E49" s="43"/>
      <c r="F49" s="43"/>
      <c r="G49" s="43"/>
      <c r="H49" s="2"/>
      <c r="I49" s="2"/>
    </row>
    <row r="50" ht="15.75" customHeight="1">
      <c r="C50" s="47" t="s">
        <v>72</v>
      </c>
      <c r="D50" s="47"/>
      <c r="E50" s="47"/>
      <c r="F50" s="47"/>
      <c r="G50" s="47"/>
      <c r="H50" s="2"/>
      <c r="I50" s="2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Q12:Q28"/>
    <mergeCell ref="R12:R28"/>
    <mergeCell ref="S12:S28"/>
    <mergeCell ref="Q29:Q35"/>
    <mergeCell ref="R29:R35"/>
    <mergeCell ref="S29:S35"/>
  </mergeCells>
  <printOptions/>
  <pageMargins bottom="0.78740157480315" footer="0.0" header="0.0" left="0.78740157480315" right="0.78740157480315" top="0.7874015748031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2025-07-01T13:34:25Z</dcterms:created>
  <dc:creator>Melisa Murillo</dc:creator>
</cp:coreProperties>
</file>