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719183aa9392a/Escritorio/"/>
    </mc:Choice>
  </mc:AlternateContent>
  <xr:revisionPtr revIDLastSave="0" documentId="14_{B27434EA-F7A1-45B1-9647-629A6D4F51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7" i="1"/>
  <c r="I26" i="1"/>
  <c r="I27" i="1" s="1"/>
  <c r="I36" i="1" s="1"/>
  <c r="H26" i="1"/>
  <c r="H22" i="1"/>
  <c r="H19" i="1"/>
  <c r="R16" i="1"/>
  <c r="I16" i="1"/>
  <c r="H16" i="1"/>
  <c r="J36" i="1"/>
  <c r="K36" i="1"/>
  <c r="L36" i="1"/>
  <c r="M36" i="1"/>
  <c r="N36" i="1"/>
  <c r="O36" i="1"/>
  <c r="P36" i="1"/>
  <c r="Q36" i="1"/>
  <c r="I35" i="1"/>
  <c r="J35" i="1"/>
  <c r="K35" i="1"/>
  <c r="L35" i="1"/>
  <c r="M35" i="1"/>
  <c r="N35" i="1"/>
  <c r="O35" i="1"/>
  <c r="P35" i="1"/>
  <c r="Q35" i="1"/>
  <c r="R35" i="1"/>
  <c r="S35" i="1"/>
  <c r="J27" i="1"/>
  <c r="K27" i="1"/>
  <c r="L27" i="1"/>
  <c r="M27" i="1"/>
  <c r="N27" i="1"/>
  <c r="O27" i="1"/>
  <c r="P27" i="1"/>
  <c r="Q27" i="1"/>
  <c r="R27" i="1"/>
  <c r="R36" i="1" s="1"/>
  <c r="J26" i="1"/>
  <c r="K26" i="1"/>
  <c r="L26" i="1"/>
  <c r="M26" i="1"/>
  <c r="N26" i="1"/>
  <c r="O26" i="1"/>
  <c r="P26" i="1"/>
  <c r="Q26" i="1"/>
  <c r="R26" i="1"/>
  <c r="S26" i="1"/>
  <c r="O22" i="1"/>
  <c r="N22" i="1"/>
  <c r="M22" i="1"/>
  <c r="L22" i="1"/>
  <c r="K22" i="1"/>
  <c r="J22" i="1"/>
  <c r="I22" i="1"/>
  <c r="R22" i="1"/>
  <c r="Q22" i="1"/>
  <c r="P22" i="1"/>
  <c r="R19" i="1"/>
  <c r="Q19" i="1"/>
  <c r="P19" i="1"/>
  <c r="O19" i="1"/>
  <c r="N19" i="1"/>
  <c r="M19" i="1"/>
  <c r="L19" i="1"/>
  <c r="K19" i="1"/>
  <c r="J19" i="1"/>
  <c r="I19" i="1"/>
  <c r="Q16" i="1"/>
  <c r="P16" i="1"/>
  <c r="O16" i="1"/>
  <c r="N16" i="1"/>
  <c r="M16" i="1"/>
  <c r="L16" i="1"/>
  <c r="K16" i="1"/>
  <c r="J16" i="1"/>
  <c r="H36" i="1" l="1"/>
</calcChain>
</file>

<file path=xl/sharedStrings.xml><?xml version="1.0" encoding="utf-8"?>
<sst xmlns="http://schemas.openxmlformats.org/spreadsheetml/2006/main" count="196" uniqueCount="69">
  <si>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</si>
  <si>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</si>
  <si>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</si>
  <si>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</si>
  <si>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</si>
  <si>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</si>
  <si>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</si>
  <si>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</si>
  <si>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</si>
  <si>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FUENTE</t>
  </si>
  <si>
    <t>DESCRIPCION</t>
  </si>
  <si>
    <t>APR. INICIAL</t>
  </si>
  <si>
    <t>APR. ADICIONADA</t>
  </si>
  <si>
    <t>APR. REDUCIDA</t>
  </si>
  <si>
    <t>APR BLOQUEADA</t>
  </si>
  <si>
    <t>APR. DISPONIBLE</t>
  </si>
  <si>
    <t>ORDEN PAGO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</si>
  <si>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</si>
  <si>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</si>
  <si>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</si>
  <si>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</si>
  <si>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</si>
  <si>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</si>
  <si>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</si>
  <si>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</si>
  <si>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</si>
  <si>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</si>
  <si>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</si>
  <si>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</si>
  <si>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</si>
  <si>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</si>
  <si>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</si>
  <si>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</si>
  <si>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</si>
  <si>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</si>
  <si>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</si>
  <si>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</si>
  <si>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</si>
  <si>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A-08-04-01</t>
  </si>
  <si>
    <t>11</t>
  </si>
  <si>
    <t>SSF</t>
  </si>
  <si>
    <t>CUOTA DE FISCALIZACIÓN Y AUDITAJE</t>
  </si>
  <si>
    <t>C-3302-1603-5</t>
  </si>
  <si>
    <t>PROTECCIÓN DEL PATRIMONIO ARQUEOLÓGICO, ANTROPOLÓGICO E HISTÓRICO DE LA NACIÓN   BOGOTÁ, NACIONAL, SAN AGUSTÍN, ISNOS, UNGUÍA, SANTA MARTA</t>
  </si>
  <si>
    <t>21</t>
  </si>
  <si>
    <t>C-3302-1603-6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</si>
  <si>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</si>
  <si>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</si>
  <si>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</si>
  <si>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 xml:space="preserve">RECURSO </t>
  </si>
  <si>
    <t>SITUACION DE FONDOS</t>
  </si>
  <si>
    <t xml:space="preserve">INFORME DE EJECUCIÓN PRESUPUESTAL -SEGUNDO  -TRIMESTRE 2023 </t>
  </si>
  <si>
    <t xml:space="preserve">SUBTOTAL GASTOS DE PERSONAL </t>
  </si>
  <si>
    <t xml:space="preserve">SUBTOTAL ADQUISICIÓN DE BIENES Y SERVICIOS </t>
  </si>
  <si>
    <t>SUBTOTAL TRANSFERENCIAS</t>
  </si>
  <si>
    <t>SUBTOTAL GASTOS POR TRIBUTOS, MULTAS, SANCIONES E INTERESES DE MORA</t>
  </si>
  <si>
    <t xml:space="preserve">TOTAL FUNCIONAMIENTO </t>
  </si>
  <si>
    <t xml:space="preserve">TOTAL INVERSION </t>
  </si>
  <si>
    <t xml:space="preserve">TOTAL PRESUPUESTO </t>
  </si>
  <si>
    <t>* APROPIACIÓN  VIGENTE</t>
  </si>
  <si>
    <t>*CDP</t>
  </si>
  <si>
    <t>*COMPROMISO</t>
  </si>
  <si>
    <t>*OBLIGACION</t>
  </si>
  <si>
    <t>*PAGOS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</si>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</sst>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color theme="1"/>
      <name val="Calibri"/>
    </font>
    <font>
      <sz val="11"/>
      <color theme="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5" fillId="0" borderId="0" xfId="0" applyFont="1"/>
    <xf numFmtId="0" fontId="6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9" fillId="4" borderId="0" xfId="0" applyFont="1" applyFill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9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142875</xdr:rowOff>
    </xdr:from>
    <xdr:to>
      <xdr:col>5</xdr:col>
      <xdr:colOff>219074</xdr:colOff>
      <xdr:row>7</xdr:row>
      <xdr:rowOff>131785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DC1DE-A295-4935-9C60-3BF873B1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42875"/>
          <a:ext cx="3019424" cy="1370035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0</xdr:row>
      <xdr:rowOff>0</xdr:rowOff>
    </xdr:from>
    <xdr:to>
      <xdr:col>12</xdr:col>
      <xdr:colOff>1085850</xdr:colOff>
      <xdr:row>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53D277-22B4-48B7-888B-CD8BCA60F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0600" y="0"/>
          <a:ext cx="31908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48"/>
  <sheetViews>
    <sheetView showGridLines="0" tabSelected="1" workbookViewId="0">
      <selection activeCell="H36" sqref="H3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3" customWidth="1"/>
    <col min="6" max="6" width="11.42578125" customWidth="1"/>
    <col min="7" max="7" width="27.5703125" customWidth="1"/>
    <col min="8" max="18" width="18.85546875" customWidth="1"/>
    <col min="19" max="19" width="0" hidden="1" customWidth="1"/>
    <col min="20" max="20" width="6.42578125" customWidth="1"/>
  </cols>
  <sheetData>
    <row r="5" spans="1:18" ht="18.75" x14ac:dyDescent="0.3">
      <c r="D5" s="8"/>
      <c r="E5" s="9"/>
      <c r="G5" s="7" t="s">
        <v>51</v>
      </c>
      <c r="I5" s="8"/>
      <c r="J5" s="9"/>
    </row>
    <row r="9" spans="1:18" x14ac:dyDescent="0.25">
      <c r="A9" s="1" t="s">
        <v>0</v>
      </c>
      <c r="B9" s="1">
        <v>2023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</row>
    <row r="10" spans="1:18" x14ac:dyDescent="0.25">
      <c r="A10" s="1" t="s">
        <v>2</v>
      </c>
      <c r="B10" s="1" t="s">
        <v>3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</row>
    <row r="11" spans="1:18" x14ac:dyDescent="0.25">
      <c r="A11" s="1" t="s">
        <v>4</v>
      </c>
      <c r="B11" s="1" t="s">
        <v>5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</row>
    <row r="12" spans="1:18" ht="24" x14ac:dyDescent="0.25">
      <c r="A12" s="1" t="s">
        <v>6</v>
      </c>
      <c r="B12" s="1" t="s">
        <v>7</v>
      </c>
      <c r="C12" s="1" t="s">
        <v>8</v>
      </c>
      <c r="D12" s="1" t="s">
        <v>9</v>
      </c>
      <c r="E12" s="1" t="s">
        <v>49</v>
      </c>
      <c r="F12" s="1" t="s">
        <v>50</v>
      </c>
      <c r="G12" s="1" t="s">
        <v>10</v>
      </c>
      <c r="H12" s="1" t="s">
        <v>11</v>
      </c>
      <c r="I12" s="1" t="s">
        <v>12</v>
      </c>
      <c r="J12" s="1" t="s">
        <v>13</v>
      </c>
      <c r="K12" s="22" t="s">
        <v>59</v>
      </c>
      <c r="L12" s="1" t="s">
        <v>14</v>
      </c>
      <c r="M12" s="23" t="s">
        <v>60</v>
      </c>
      <c r="N12" s="1" t="s">
        <v>15</v>
      </c>
      <c r="O12" s="24" t="s">
        <v>61</v>
      </c>
      <c r="P12" s="25" t="s">
        <v>62</v>
      </c>
      <c r="Q12" s="1" t="s">
        <v>16</v>
      </c>
      <c r="R12" s="26" t="s">
        <v>63</v>
      </c>
    </row>
    <row r="13" spans="1:18" ht="22.5" x14ac:dyDescent="0.25">
      <c r="A13" s="3" t="s">
        <v>17</v>
      </c>
      <c r="B13" s="4" t="s">
        <v>18</v>
      </c>
      <c r="C13" s="5" t="s">
        <v>19</v>
      </c>
      <c r="D13" s="3" t="s">
        <v>20</v>
      </c>
      <c r="E13" s="3" t="s">
        <v>21</v>
      </c>
      <c r="F13" s="3" t="s">
        <v>22</v>
      </c>
      <c r="G13" s="4" t="s">
        <v>23</v>
      </c>
      <c r="H13" s="6">
        <v>5817056048</v>
      </c>
      <c r="I13" s="6">
        <v>0</v>
      </c>
      <c r="J13" s="6">
        <v>12000000</v>
      </c>
      <c r="K13" s="6">
        <v>5805056048</v>
      </c>
      <c r="L13" s="6">
        <v>0</v>
      </c>
      <c r="M13" s="6">
        <v>5805056048</v>
      </c>
      <c r="N13" s="6">
        <v>0</v>
      </c>
      <c r="O13" s="6">
        <v>2510838294</v>
      </c>
      <c r="P13" s="6">
        <v>2510838294</v>
      </c>
      <c r="Q13" s="6">
        <v>2510838294</v>
      </c>
      <c r="R13" s="6">
        <v>2510838294</v>
      </c>
    </row>
    <row r="14" spans="1:18" ht="22.5" x14ac:dyDescent="0.25">
      <c r="A14" s="3" t="s">
        <v>17</v>
      </c>
      <c r="B14" s="4" t="s">
        <v>18</v>
      </c>
      <c r="C14" s="5" t="s">
        <v>24</v>
      </c>
      <c r="D14" s="3" t="s">
        <v>20</v>
      </c>
      <c r="E14" s="3" t="s">
        <v>21</v>
      </c>
      <c r="F14" s="3" t="s">
        <v>22</v>
      </c>
      <c r="G14" s="4" t="s">
        <v>25</v>
      </c>
      <c r="H14" s="6">
        <v>2091669587</v>
      </c>
      <c r="I14" s="6">
        <v>0</v>
      </c>
      <c r="J14" s="6">
        <v>0</v>
      </c>
      <c r="K14" s="6">
        <v>2091669587</v>
      </c>
      <c r="L14" s="6">
        <v>0</v>
      </c>
      <c r="M14" s="6">
        <v>2091669587</v>
      </c>
      <c r="N14" s="6">
        <v>0</v>
      </c>
      <c r="O14" s="6">
        <v>989024941</v>
      </c>
      <c r="P14" s="6">
        <v>989024941</v>
      </c>
      <c r="Q14" s="6">
        <v>989024941</v>
      </c>
      <c r="R14" s="6">
        <v>918972531</v>
      </c>
    </row>
    <row r="15" spans="1:18" ht="33.75" x14ac:dyDescent="0.25">
      <c r="A15" s="3" t="s">
        <v>17</v>
      </c>
      <c r="B15" s="4" t="s">
        <v>18</v>
      </c>
      <c r="C15" s="5" t="s">
        <v>26</v>
      </c>
      <c r="D15" s="3" t="s">
        <v>20</v>
      </c>
      <c r="E15" s="3" t="s">
        <v>21</v>
      </c>
      <c r="F15" s="3" t="s">
        <v>22</v>
      </c>
      <c r="G15" s="4" t="s">
        <v>27</v>
      </c>
      <c r="H15" s="6">
        <v>592514841</v>
      </c>
      <c r="I15" s="6">
        <v>0</v>
      </c>
      <c r="J15" s="6">
        <v>0</v>
      </c>
      <c r="K15" s="6">
        <v>592514841</v>
      </c>
      <c r="L15" s="6">
        <v>0</v>
      </c>
      <c r="M15" s="6">
        <v>592514841</v>
      </c>
      <c r="N15" s="6">
        <v>0</v>
      </c>
      <c r="O15" s="6">
        <v>332619749</v>
      </c>
      <c r="P15" s="6">
        <v>332619749</v>
      </c>
      <c r="Q15" s="6">
        <v>332619749</v>
      </c>
      <c r="R15" s="6">
        <v>332619749</v>
      </c>
    </row>
    <row r="16" spans="1:18" ht="33.75" customHeight="1" x14ac:dyDescent="0.25">
      <c r="A16" s="10"/>
      <c r="B16" s="11"/>
      <c r="C16" s="11"/>
      <c r="D16" s="10"/>
      <c r="E16" s="10"/>
      <c r="F16" s="10"/>
      <c r="G16" s="12" t="s">
        <v>52</v>
      </c>
      <c r="H16" s="13">
        <f>SUM(H13:H15)</f>
        <v>8501240476</v>
      </c>
      <c r="I16" s="13">
        <f>SUM(I13:I15)</f>
        <v>0</v>
      </c>
      <c r="J16" s="13">
        <f t="shared" ref="I16:R16" si="0">SUM(J13:J15)</f>
        <v>12000000</v>
      </c>
      <c r="K16" s="13">
        <f t="shared" si="0"/>
        <v>8489240476</v>
      </c>
      <c r="L16" s="13">
        <f t="shared" si="0"/>
        <v>0</v>
      </c>
      <c r="M16" s="13">
        <f t="shared" si="0"/>
        <v>8489240476</v>
      </c>
      <c r="N16" s="13">
        <f t="shared" si="0"/>
        <v>0</v>
      </c>
      <c r="O16" s="13">
        <f>SUM(O13:O15)</f>
        <v>3832482984</v>
      </c>
      <c r="P16" s="13">
        <f t="shared" si="0"/>
        <v>3832482984</v>
      </c>
      <c r="Q16" s="13">
        <f t="shared" si="0"/>
        <v>3832482984</v>
      </c>
      <c r="R16" s="13">
        <f>SUM(R13:R15)</f>
        <v>3762430574</v>
      </c>
    </row>
    <row r="17" spans="1:19" ht="22.5" x14ac:dyDescent="0.25">
      <c r="A17" s="3" t="s">
        <v>17</v>
      </c>
      <c r="B17" s="4" t="s">
        <v>18</v>
      </c>
      <c r="C17" s="5" t="s">
        <v>28</v>
      </c>
      <c r="D17" s="3" t="s">
        <v>20</v>
      </c>
      <c r="E17" s="3" t="s">
        <v>21</v>
      </c>
      <c r="F17" s="3" t="s">
        <v>22</v>
      </c>
      <c r="G17" s="4" t="s">
        <v>29</v>
      </c>
      <c r="H17" s="6">
        <v>1651240817</v>
      </c>
      <c r="I17" s="6">
        <v>0</v>
      </c>
      <c r="J17" s="6">
        <v>0</v>
      </c>
      <c r="K17" s="6">
        <v>1651240817</v>
      </c>
      <c r="L17" s="6">
        <v>0</v>
      </c>
      <c r="M17" s="6">
        <v>1590652409.05</v>
      </c>
      <c r="N17" s="6">
        <v>60588407.950000003</v>
      </c>
      <c r="O17" s="6">
        <v>1572880336.05</v>
      </c>
      <c r="P17" s="6">
        <v>569764762.67999995</v>
      </c>
      <c r="Q17" s="6">
        <v>569764762.67999995</v>
      </c>
      <c r="R17" s="6">
        <v>566491962.67999995</v>
      </c>
    </row>
    <row r="18" spans="1:19" ht="22.5" x14ac:dyDescent="0.25">
      <c r="A18" s="3" t="s">
        <v>17</v>
      </c>
      <c r="B18" s="4" t="s">
        <v>18</v>
      </c>
      <c r="C18" s="5" t="s">
        <v>28</v>
      </c>
      <c r="D18" s="3" t="s">
        <v>30</v>
      </c>
      <c r="E18" s="3" t="s">
        <v>31</v>
      </c>
      <c r="F18" s="3" t="s">
        <v>22</v>
      </c>
      <c r="G18" s="4" t="s">
        <v>29</v>
      </c>
      <c r="H18" s="6">
        <v>1765300300</v>
      </c>
      <c r="I18" s="6">
        <v>0</v>
      </c>
      <c r="J18" s="6">
        <v>12000000</v>
      </c>
      <c r="K18" s="6">
        <v>1753300300</v>
      </c>
      <c r="L18" s="6">
        <v>0</v>
      </c>
      <c r="M18" s="6">
        <v>1457664772.55</v>
      </c>
      <c r="N18" s="6">
        <v>295635527.44999999</v>
      </c>
      <c r="O18" s="6">
        <v>1276972427.1700001</v>
      </c>
      <c r="P18" s="6">
        <v>797449549.27999997</v>
      </c>
      <c r="Q18" s="6">
        <v>797449549.27999997</v>
      </c>
      <c r="R18" s="6">
        <v>794836621.27999997</v>
      </c>
    </row>
    <row r="19" spans="1:19" ht="39" customHeight="1" x14ac:dyDescent="0.25">
      <c r="A19" s="10"/>
      <c r="B19" s="11"/>
      <c r="C19" s="11"/>
      <c r="D19" s="10"/>
      <c r="E19" s="10"/>
      <c r="F19" s="10"/>
      <c r="G19" s="12" t="s">
        <v>53</v>
      </c>
      <c r="H19" s="13">
        <f>SUM(H17:H18)</f>
        <v>3416541117</v>
      </c>
      <c r="I19" s="13">
        <f>SUM(I17:I18)</f>
        <v>0</v>
      </c>
      <c r="J19" s="13">
        <f>SUM(J17:J18)</f>
        <v>12000000</v>
      </c>
      <c r="K19" s="13">
        <f>SUM(K17:K18)</f>
        <v>3404541117</v>
      </c>
      <c r="L19" s="13">
        <f>SUM(L17:L18)</f>
        <v>0</v>
      </c>
      <c r="M19" s="13">
        <f>SUM(M17:M18)</f>
        <v>3048317181.5999999</v>
      </c>
      <c r="N19" s="13">
        <f>SUM(N17:N18)</f>
        <v>356223935.39999998</v>
      </c>
      <c r="O19" s="13">
        <f>SUM(O17:O18)</f>
        <v>2849852763.2200003</v>
      </c>
      <c r="P19" s="13">
        <f>SUM(P17:P18)</f>
        <v>1367214311.96</v>
      </c>
      <c r="Q19" s="13">
        <f>SUM(Q17:Q18)</f>
        <v>1367214311.96</v>
      </c>
      <c r="R19" s="13">
        <f>SUM(R17:R18)</f>
        <v>1361328583.96</v>
      </c>
    </row>
    <row r="20" spans="1:19" ht="33.75" x14ac:dyDescent="0.25">
      <c r="A20" s="3" t="s">
        <v>17</v>
      </c>
      <c r="B20" s="4" t="s">
        <v>18</v>
      </c>
      <c r="C20" s="5" t="s">
        <v>32</v>
      </c>
      <c r="D20" s="3" t="s">
        <v>20</v>
      </c>
      <c r="E20" s="3" t="s">
        <v>21</v>
      </c>
      <c r="F20" s="3" t="s">
        <v>22</v>
      </c>
      <c r="G20" s="4" t="s">
        <v>33</v>
      </c>
      <c r="H20" s="6">
        <v>2060000</v>
      </c>
      <c r="I20" s="6">
        <v>12000000</v>
      </c>
      <c r="J20" s="6">
        <v>0</v>
      </c>
      <c r="K20" s="6">
        <v>14060000</v>
      </c>
      <c r="L20" s="6">
        <v>0</v>
      </c>
      <c r="M20" s="6">
        <v>14060000</v>
      </c>
      <c r="N20" s="6">
        <v>0</v>
      </c>
      <c r="O20" s="6">
        <v>1803905</v>
      </c>
      <c r="P20" s="6">
        <v>1803905</v>
      </c>
      <c r="Q20" s="6">
        <v>1803905</v>
      </c>
      <c r="R20" s="6">
        <v>1803905</v>
      </c>
    </row>
    <row r="21" spans="1:19" ht="22.5" x14ac:dyDescent="0.25">
      <c r="A21" s="3" t="s">
        <v>17</v>
      </c>
      <c r="B21" s="4" t="s">
        <v>18</v>
      </c>
      <c r="C21" s="5" t="s">
        <v>34</v>
      </c>
      <c r="D21" s="3" t="s">
        <v>30</v>
      </c>
      <c r="E21" s="3" t="s">
        <v>31</v>
      </c>
      <c r="F21" s="3" t="s">
        <v>22</v>
      </c>
      <c r="G21" s="4" t="s">
        <v>35</v>
      </c>
      <c r="H21" s="6">
        <v>50000000</v>
      </c>
      <c r="I21" s="6">
        <v>0</v>
      </c>
      <c r="J21" s="6">
        <v>0</v>
      </c>
      <c r="K21" s="6">
        <v>50000000</v>
      </c>
      <c r="L21" s="6">
        <v>0</v>
      </c>
      <c r="M21" s="6">
        <v>0</v>
      </c>
      <c r="N21" s="6">
        <v>50000000</v>
      </c>
      <c r="O21" s="6">
        <v>0</v>
      </c>
      <c r="P21" s="6">
        <v>0</v>
      </c>
      <c r="Q21" s="6">
        <v>0</v>
      </c>
      <c r="R21" s="6">
        <v>0</v>
      </c>
    </row>
    <row r="22" spans="1:19" ht="42.75" customHeight="1" x14ac:dyDescent="0.25">
      <c r="A22" s="10"/>
      <c r="B22" s="11"/>
      <c r="C22" s="11"/>
      <c r="D22" s="10"/>
      <c r="E22" s="10"/>
      <c r="F22" s="10"/>
      <c r="G22" s="12" t="s">
        <v>54</v>
      </c>
      <c r="H22" s="13">
        <f>SUM(H20:H21)</f>
        <v>52060000</v>
      </c>
      <c r="I22" s="13">
        <f>SUM(I20:I21)</f>
        <v>12000000</v>
      </c>
      <c r="J22" s="14">
        <f>SUM(J20:J21)</f>
        <v>0</v>
      </c>
      <c r="K22" s="14">
        <f>SUM(K20:K21)</f>
        <v>64060000</v>
      </c>
      <c r="L22" s="14">
        <f>SUM(L20:L21)</f>
        <v>0</v>
      </c>
      <c r="M22" s="14">
        <f>SUM(M20:M21)</f>
        <v>14060000</v>
      </c>
      <c r="N22" s="14">
        <f>SUM(N20:N21)</f>
        <v>50000000</v>
      </c>
      <c r="O22" s="14">
        <f>SUM(O20:O21)</f>
        <v>1803905</v>
      </c>
      <c r="P22" s="14">
        <f>SUM(P20:P21)</f>
        <v>1803905</v>
      </c>
      <c r="Q22" s="14">
        <f>SUM(Q20:Q21)</f>
        <v>1803905</v>
      </c>
      <c r="R22" s="14">
        <f t="shared" ref="I22:R22" si="1">SUM(R20:R21)</f>
        <v>1803905</v>
      </c>
    </row>
    <row r="23" spans="1:19" ht="22.5" x14ac:dyDescent="0.25">
      <c r="A23" s="3" t="s">
        <v>17</v>
      </c>
      <c r="B23" s="4" t="s">
        <v>18</v>
      </c>
      <c r="C23" s="5" t="s">
        <v>36</v>
      </c>
      <c r="D23" s="3" t="s">
        <v>20</v>
      </c>
      <c r="E23" s="3" t="s">
        <v>21</v>
      </c>
      <c r="F23" s="3" t="s">
        <v>22</v>
      </c>
      <c r="G23" s="4" t="s">
        <v>37</v>
      </c>
      <c r="H23" s="6">
        <v>22362701</v>
      </c>
      <c r="I23" s="6">
        <v>0</v>
      </c>
      <c r="J23" s="6">
        <v>0</v>
      </c>
      <c r="K23" s="6">
        <v>22362701</v>
      </c>
      <c r="L23" s="6">
        <v>0</v>
      </c>
      <c r="M23" s="6">
        <v>22293496</v>
      </c>
      <c r="N23" s="6">
        <v>69205</v>
      </c>
      <c r="O23" s="6">
        <v>22293496</v>
      </c>
      <c r="P23" s="6">
        <v>22293496</v>
      </c>
      <c r="Q23" s="6">
        <v>22293496</v>
      </c>
      <c r="R23" s="6">
        <v>22293496</v>
      </c>
    </row>
    <row r="24" spans="1:19" ht="22.5" x14ac:dyDescent="0.25">
      <c r="A24" s="3" t="s">
        <v>17</v>
      </c>
      <c r="B24" s="4" t="s">
        <v>18</v>
      </c>
      <c r="C24" s="5" t="s">
        <v>36</v>
      </c>
      <c r="D24" s="3" t="s">
        <v>30</v>
      </c>
      <c r="E24" s="3" t="s">
        <v>31</v>
      </c>
      <c r="F24" s="3" t="s">
        <v>22</v>
      </c>
      <c r="G24" s="4" t="s">
        <v>37</v>
      </c>
      <c r="H24" s="6">
        <v>0</v>
      </c>
      <c r="I24" s="6">
        <v>12000000</v>
      </c>
      <c r="J24" s="6">
        <v>0</v>
      </c>
      <c r="K24" s="6">
        <v>12000000</v>
      </c>
      <c r="L24" s="6">
        <v>0</v>
      </c>
      <c r="M24" s="6">
        <v>6367146</v>
      </c>
      <c r="N24" s="6">
        <v>5632854</v>
      </c>
      <c r="O24" s="6">
        <v>6367146</v>
      </c>
      <c r="P24" s="6">
        <v>6367146</v>
      </c>
      <c r="Q24" s="6">
        <v>6367146</v>
      </c>
      <c r="R24" s="6">
        <v>6367146</v>
      </c>
    </row>
    <row r="25" spans="1:19" ht="22.5" x14ac:dyDescent="0.25">
      <c r="A25" s="3" t="s">
        <v>17</v>
      </c>
      <c r="B25" s="4" t="s">
        <v>18</v>
      </c>
      <c r="C25" s="5" t="s">
        <v>38</v>
      </c>
      <c r="D25" s="3" t="s">
        <v>20</v>
      </c>
      <c r="E25" s="3" t="s">
        <v>39</v>
      </c>
      <c r="F25" s="3" t="s">
        <v>40</v>
      </c>
      <c r="G25" s="4" t="s">
        <v>41</v>
      </c>
      <c r="H25" s="6">
        <v>46000000</v>
      </c>
      <c r="I25" s="6">
        <v>0</v>
      </c>
      <c r="J25" s="6">
        <v>0</v>
      </c>
      <c r="K25" s="6">
        <v>46000000</v>
      </c>
      <c r="L25" s="6">
        <v>0</v>
      </c>
      <c r="M25" s="6">
        <v>0</v>
      </c>
      <c r="N25" s="6">
        <v>46000000</v>
      </c>
      <c r="O25" s="6">
        <v>0</v>
      </c>
      <c r="P25" s="6">
        <v>0</v>
      </c>
      <c r="Q25" s="6">
        <v>0</v>
      </c>
      <c r="R25" s="6">
        <v>0</v>
      </c>
    </row>
    <row r="26" spans="1:19" ht="60" customHeight="1" x14ac:dyDescent="0.25">
      <c r="A26" s="10"/>
      <c r="B26" s="11"/>
      <c r="C26" s="11"/>
      <c r="D26" s="10"/>
      <c r="E26" s="10"/>
      <c r="F26" s="10"/>
      <c r="G26" s="12" t="s">
        <v>55</v>
      </c>
      <c r="H26" s="13">
        <f>SUM(H23:H25)</f>
        <v>68362701</v>
      </c>
      <c r="I26" s="13">
        <f>SUM(I23:I25)</f>
        <v>12000000</v>
      </c>
      <c r="J26" s="13">
        <f t="shared" ref="I26:S26" si="2">SUM(J23:J25)</f>
        <v>0</v>
      </c>
      <c r="K26" s="13">
        <f t="shared" si="2"/>
        <v>80362701</v>
      </c>
      <c r="L26" s="13">
        <f t="shared" si="2"/>
        <v>0</v>
      </c>
      <c r="M26" s="13">
        <f t="shared" si="2"/>
        <v>28660642</v>
      </c>
      <c r="N26" s="13">
        <f t="shared" si="2"/>
        <v>51702059</v>
      </c>
      <c r="O26" s="13">
        <f t="shared" si="2"/>
        <v>28660642</v>
      </c>
      <c r="P26" s="13">
        <f t="shared" si="2"/>
        <v>28660642</v>
      </c>
      <c r="Q26" s="13">
        <f t="shared" si="2"/>
        <v>28660642</v>
      </c>
      <c r="R26" s="13">
        <f t="shared" si="2"/>
        <v>28660642</v>
      </c>
      <c r="S26" s="13">
        <f t="shared" si="2"/>
        <v>0</v>
      </c>
    </row>
    <row r="27" spans="1:19" ht="46.5" customHeight="1" x14ac:dyDescent="0.25">
      <c r="A27" s="15"/>
      <c r="B27" s="16"/>
      <c r="C27" s="16"/>
      <c r="D27" s="15"/>
      <c r="E27" s="15"/>
      <c r="F27" s="15"/>
      <c r="G27" s="17" t="s">
        <v>56</v>
      </c>
      <c r="H27" s="18">
        <f>+H22+H26+H19+H16</f>
        <v>12038204294</v>
      </c>
      <c r="I27" s="18">
        <f t="shared" ref="I27:R27" si="3">+I22+I26+I19+I16</f>
        <v>24000000</v>
      </c>
      <c r="J27" s="18">
        <f t="shared" si="3"/>
        <v>24000000</v>
      </c>
      <c r="K27" s="18">
        <f t="shared" si="3"/>
        <v>12038204294</v>
      </c>
      <c r="L27" s="18">
        <f t="shared" si="3"/>
        <v>0</v>
      </c>
      <c r="M27" s="18">
        <f t="shared" si="3"/>
        <v>11580278299.6</v>
      </c>
      <c r="N27" s="18">
        <f t="shared" si="3"/>
        <v>457925994.39999998</v>
      </c>
      <c r="O27" s="18">
        <f t="shared" si="3"/>
        <v>6712800294.2200003</v>
      </c>
      <c r="P27" s="18">
        <f t="shared" si="3"/>
        <v>5230161842.96</v>
      </c>
      <c r="Q27" s="18">
        <f t="shared" si="3"/>
        <v>5230161842.96</v>
      </c>
      <c r="R27" s="18">
        <f t="shared" si="3"/>
        <v>5154223704.96</v>
      </c>
    </row>
    <row r="28" spans="1:19" ht="67.5" x14ac:dyDescent="0.25">
      <c r="A28" s="3" t="s">
        <v>17</v>
      </c>
      <c r="B28" s="4" t="s">
        <v>18</v>
      </c>
      <c r="C28" s="5" t="s">
        <v>42</v>
      </c>
      <c r="D28" s="3" t="s">
        <v>30</v>
      </c>
      <c r="E28" s="3" t="s">
        <v>31</v>
      </c>
      <c r="F28" s="3" t="s">
        <v>22</v>
      </c>
      <c r="G28" s="4" t="s">
        <v>43</v>
      </c>
      <c r="H28" s="6">
        <v>1352867847</v>
      </c>
      <c r="I28" s="6">
        <v>0</v>
      </c>
      <c r="J28" s="6">
        <v>0</v>
      </c>
      <c r="K28" s="6">
        <v>1352867847</v>
      </c>
      <c r="L28" s="6">
        <v>0</v>
      </c>
      <c r="M28" s="6">
        <v>268806450</v>
      </c>
      <c r="N28" s="6">
        <v>1084061397</v>
      </c>
      <c r="O28" s="6">
        <v>69868344</v>
      </c>
      <c r="P28" s="6">
        <v>18346444</v>
      </c>
      <c r="Q28" s="6">
        <v>18346444</v>
      </c>
      <c r="R28" s="6">
        <v>18346444</v>
      </c>
    </row>
    <row r="29" spans="1:19" ht="67.5" x14ac:dyDescent="0.25">
      <c r="A29" s="3" t="s">
        <v>17</v>
      </c>
      <c r="B29" s="4" t="s">
        <v>18</v>
      </c>
      <c r="C29" s="5" t="s">
        <v>42</v>
      </c>
      <c r="D29" s="3" t="s">
        <v>30</v>
      </c>
      <c r="E29" s="3" t="s">
        <v>44</v>
      </c>
      <c r="F29" s="3" t="s">
        <v>22</v>
      </c>
      <c r="G29" s="4" t="s">
        <v>43</v>
      </c>
      <c r="H29" s="6">
        <v>45373304</v>
      </c>
      <c r="I29" s="6">
        <v>0</v>
      </c>
      <c r="J29" s="6">
        <v>0</v>
      </c>
      <c r="K29" s="6">
        <v>45373304</v>
      </c>
      <c r="L29" s="6">
        <v>0</v>
      </c>
      <c r="M29" s="6">
        <v>0</v>
      </c>
      <c r="N29" s="6">
        <v>45373304</v>
      </c>
      <c r="O29" s="6">
        <v>0</v>
      </c>
      <c r="P29" s="6">
        <v>0</v>
      </c>
      <c r="Q29" s="6">
        <v>0</v>
      </c>
      <c r="R29" s="6">
        <v>0</v>
      </c>
    </row>
    <row r="30" spans="1:19" ht="101.25" x14ac:dyDescent="0.25">
      <c r="A30" s="3" t="s">
        <v>17</v>
      </c>
      <c r="B30" s="4" t="s">
        <v>18</v>
      </c>
      <c r="C30" s="5" t="s">
        <v>45</v>
      </c>
      <c r="D30" s="3" t="s">
        <v>20</v>
      </c>
      <c r="E30" s="3" t="s">
        <v>21</v>
      </c>
      <c r="F30" s="3" t="s">
        <v>22</v>
      </c>
      <c r="G30" s="4" t="s">
        <v>46</v>
      </c>
      <c r="H30" s="6">
        <v>1727628483</v>
      </c>
      <c r="I30" s="6">
        <v>0</v>
      </c>
      <c r="J30" s="6">
        <v>0</v>
      </c>
      <c r="K30" s="6">
        <v>1727628483</v>
      </c>
      <c r="L30" s="6">
        <v>0</v>
      </c>
      <c r="M30" s="6">
        <v>1388378098</v>
      </c>
      <c r="N30" s="6">
        <v>339250385</v>
      </c>
      <c r="O30" s="6">
        <v>806091768</v>
      </c>
      <c r="P30" s="6">
        <v>244935135</v>
      </c>
      <c r="Q30" s="6">
        <v>244935135</v>
      </c>
      <c r="R30" s="6">
        <v>244935135</v>
      </c>
    </row>
    <row r="31" spans="1:19" ht="101.25" x14ac:dyDescent="0.25">
      <c r="A31" s="3" t="s">
        <v>17</v>
      </c>
      <c r="B31" s="4" t="s">
        <v>18</v>
      </c>
      <c r="C31" s="5" t="s">
        <v>45</v>
      </c>
      <c r="D31" s="3" t="s">
        <v>30</v>
      </c>
      <c r="E31" s="3" t="s">
        <v>31</v>
      </c>
      <c r="F31" s="3" t="s">
        <v>22</v>
      </c>
      <c r="G31" s="4" t="s">
        <v>46</v>
      </c>
      <c r="H31" s="6">
        <v>250000000</v>
      </c>
      <c r="I31" s="6">
        <v>0</v>
      </c>
      <c r="J31" s="6">
        <v>0</v>
      </c>
      <c r="K31" s="6">
        <v>250000000</v>
      </c>
      <c r="L31" s="6">
        <v>0</v>
      </c>
      <c r="M31" s="6">
        <v>50000000</v>
      </c>
      <c r="N31" s="6">
        <v>200000000</v>
      </c>
      <c r="O31" s="6">
        <v>33369998</v>
      </c>
      <c r="P31" s="6">
        <v>33369998</v>
      </c>
      <c r="Q31" s="6">
        <v>33369998</v>
      </c>
      <c r="R31" s="6">
        <v>33369998</v>
      </c>
    </row>
    <row r="32" spans="1:19" ht="56.25" x14ac:dyDescent="0.25">
      <c r="A32" s="3" t="s">
        <v>17</v>
      </c>
      <c r="B32" s="4" t="s">
        <v>18</v>
      </c>
      <c r="C32" s="5" t="s">
        <v>47</v>
      </c>
      <c r="D32" s="3" t="s">
        <v>20</v>
      </c>
      <c r="E32" s="3" t="s">
        <v>21</v>
      </c>
      <c r="F32" s="3" t="s">
        <v>22</v>
      </c>
      <c r="G32" s="4" t="s">
        <v>48</v>
      </c>
      <c r="H32" s="6">
        <v>11145667335</v>
      </c>
      <c r="I32" s="6">
        <v>0</v>
      </c>
      <c r="J32" s="6">
        <v>0</v>
      </c>
      <c r="K32" s="6">
        <v>11145667335</v>
      </c>
      <c r="L32" s="6">
        <v>0</v>
      </c>
      <c r="M32" s="6">
        <v>7362221958.8299999</v>
      </c>
      <c r="N32" s="6">
        <v>3783445376.1700001</v>
      </c>
      <c r="O32" s="6">
        <v>4302227085.1300001</v>
      </c>
      <c r="P32" s="6">
        <v>1010359646.83</v>
      </c>
      <c r="Q32" s="6">
        <v>1010359646.83</v>
      </c>
      <c r="R32" s="6">
        <v>983396792.83000004</v>
      </c>
    </row>
    <row r="33" spans="1:19" ht="56.25" x14ac:dyDescent="0.25">
      <c r="A33" s="3" t="s">
        <v>17</v>
      </c>
      <c r="B33" s="4" t="s">
        <v>18</v>
      </c>
      <c r="C33" s="5" t="s">
        <v>47</v>
      </c>
      <c r="D33" s="3" t="s">
        <v>30</v>
      </c>
      <c r="E33" s="3" t="s">
        <v>31</v>
      </c>
      <c r="F33" s="3" t="s">
        <v>22</v>
      </c>
      <c r="G33" s="4" t="s">
        <v>48</v>
      </c>
      <c r="H33" s="6">
        <v>1200000000</v>
      </c>
      <c r="I33" s="6">
        <v>0</v>
      </c>
      <c r="J33" s="6">
        <v>0</v>
      </c>
      <c r="K33" s="6">
        <v>1200000000</v>
      </c>
      <c r="L33" s="6">
        <v>0</v>
      </c>
      <c r="M33" s="6">
        <v>40000000</v>
      </c>
      <c r="N33" s="6">
        <v>1160000000</v>
      </c>
      <c r="O33" s="6">
        <v>0</v>
      </c>
      <c r="P33" s="6">
        <v>0</v>
      </c>
      <c r="Q33" s="6">
        <v>0</v>
      </c>
      <c r="R33" s="6">
        <v>0</v>
      </c>
    </row>
    <row r="34" spans="1:19" ht="0" hidden="1" customHeight="1" x14ac:dyDescent="0.25"/>
    <row r="35" spans="1:19" ht="33.950000000000003" customHeight="1" x14ac:dyDescent="0.25">
      <c r="A35" s="10"/>
      <c r="B35" s="11"/>
      <c r="C35" s="11"/>
      <c r="D35" s="10"/>
      <c r="E35" s="10"/>
      <c r="F35" s="10"/>
      <c r="G35" s="12" t="s">
        <v>57</v>
      </c>
      <c r="H35" s="13">
        <f>SUM(H28:H34)</f>
        <v>15721536969</v>
      </c>
      <c r="I35" s="13">
        <f t="shared" ref="I35:S35" si="4">SUM(I28:I34)</f>
        <v>0</v>
      </c>
      <c r="J35" s="13">
        <f t="shared" si="4"/>
        <v>0</v>
      </c>
      <c r="K35" s="13">
        <f t="shared" si="4"/>
        <v>15721536969</v>
      </c>
      <c r="L35" s="13">
        <f t="shared" si="4"/>
        <v>0</v>
      </c>
      <c r="M35" s="13">
        <f t="shared" si="4"/>
        <v>9109406506.8299999</v>
      </c>
      <c r="N35" s="13">
        <f t="shared" si="4"/>
        <v>6612130462.1700001</v>
      </c>
      <c r="O35" s="13">
        <f t="shared" si="4"/>
        <v>5211557195.1300001</v>
      </c>
      <c r="P35" s="13">
        <f t="shared" si="4"/>
        <v>1307011223.8299999</v>
      </c>
      <c r="Q35" s="13">
        <f t="shared" si="4"/>
        <v>1307011223.8299999</v>
      </c>
      <c r="R35" s="13">
        <f t="shared" si="4"/>
        <v>1280048369.8299999</v>
      </c>
      <c r="S35" s="13">
        <f t="shared" si="4"/>
        <v>0</v>
      </c>
    </row>
    <row r="36" spans="1:19" ht="41.25" customHeight="1" x14ac:dyDescent="0.25">
      <c r="A36" s="19"/>
      <c r="B36" s="20"/>
      <c r="C36" s="20"/>
      <c r="D36" s="19"/>
      <c r="E36" s="19"/>
      <c r="F36" s="19"/>
      <c r="G36" s="17" t="s">
        <v>58</v>
      </c>
      <c r="H36" s="21">
        <f>+H35+H27</f>
        <v>27759741263</v>
      </c>
      <c r="I36" s="21">
        <f>+I35+I27</f>
        <v>24000000</v>
      </c>
      <c r="J36" s="21">
        <f t="shared" ref="I36:R36" si="5">+J35+J27</f>
        <v>24000000</v>
      </c>
      <c r="K36" s="21">
        <f t="shared" si="5"/>
        <v>27759741263</v>
      </c>
      <c r="L36" s="21">
        <f t="shared" si="5"/>
        <v>0</v>
      </c>
      <c r="M36" s="21">
        <f t="shared" si="5"/>
        <v>20689684806.43</v>
      </c>
      <c r="N36" s="21">
        <f t="shared" si="5"/>
        <v>7070056456.5699997</v>
      </c>
      <c r="O36" s="21">
        <f t="shared" si="5"/>
        <v>11924357489.35</v>
      </c>
      <c r="P36" s="21">
        <f t="shared" si="5"/>
        <v>6537173066.79</v>
      </c>
      <c r="Q36" s="21">
        <f t="shared" si="5"/>
        <v>6537173066.79</v>
      </c>
      <c r="R36" s="21">
        <f t="shared" si="5"/>
        <v>6434272074.79</v>
      </c>
    </row>
    <row r="40" spans="1:19" x14ac:dyDescent="0.25">
      <c r="B40" s="27" t="s">
        <v>64</v>
      </c>
      <c r="C40" s="27"/>
      <c r="D40" s="27"/>
      <c r="E40" s="27"/>
      <c r="F40" s="27"/>
      <c r="G40" s="27"/>
    </row>
    <row r="41" spans="1:19" x14ac:dyDescent="0.25">
      <c r="B41" s="9"/>
      <c r="C41" s="9"/>
      <c r="D41" s="9"/>
      <c r="E41" s="9"/>
      <c r="F41" s="9"/>
      <c r="G41" s="9"/>
    </row>
    <row r="42" spans="1:19" x14ac:dyDescent="0.25">
      <c r="B42" s="28" t="s">
        <v>65</v>
      </c>
      <c r="C42" s="28"/>
      <c r="D42" s="28"/>
      <c r="E42" s="28"/>
      <c r="F42" s="28"/>
      <c r="G42" s="28"/>
      <c r="H42" s="28"/>
    </row>
    <row r="43" spans="1:19" x14ac:dyDescent="0.25">
      <c r="B43" s="9"/>
      <c r="C43" s="9"/>
      <c r="D43" s="9"/>
      <c r="E43" s="9"/>
      <c r="F43" s="9"/>
      <c r="G43" s="9"/>
    </row>
    <row r="44" spans="1:19" x14ac:dyDescent="0.25">
      <c r="B44" s="29" t="s">
        <v>66</v>
      </c>
      <c r="C44" s="29"/>
      <c r="D44" s="29"/>
      <c r="E44" s="29"/>
      <c r="F44" s="29"/>
      <c r="G44" s="29"/>
      <c r="H44" s="29"/>
    </row>
    <row r="45" spans="1:19" x14ac:dyDescent="0.25">
      <c r="B45" s="9"/>
      <c r="C45" s="9"/>
      <c r="D45" s="9"/>
      <c r="E45" s="9"/>
      <c r="F45" s="9"/>
      <c r="G45" s="9"/>
    </row>
    <row r="46" spans="1:19" x14ac:dyDescent="0.25">
      <c r="B46" s="30" t="s">
        <v>67</v>
      </c>
      <c r="C46" s="30"/>
      <c r="D46" s="30"/>
      <c r="E46" s="30"/>
      <c r="F46" s="30"/>
      <c r="G46" s="30"/>
      <c r="H46" s="30"/>
    </row>
    <row r="47" spans="1:19" x14ac:dyDescent="0.25">
      <c r="B47" s="9"/>
      <c r="C47" s="9"/>
      <c r="D47" s="9"/>
      <c r="E47" s="9"/>
      <c r="F47" s="9"/>
      <c r="G47" s="9"/>
    </row>
    <row r="48" spans="1:19" x14ac:dyDescent="0.25">
      <c r="B48" s="31" t="s">
        <v>68</v>
      </c>
      <c r="C48" s="31"/>
      <c r="D48" s="31"/>
      <c r="E48" s="31"/>
      <c r="F48" s="31"/>
      <c r="G48" s="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Melisa Murillo</cp:lastModifiedBy>
  <dcterms:created xsi:type="dcterms:W3CDTF">2025-07-01T18:03:50Z</dcterms:created>
  <dcterms:modified xsi:type="dcterms:W3CDTF">2025-07-01T18:29:12Z</dcterms:modified>
</cp:coreProperties>
</file>