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jimenez\Downloads\2021\"/>
    </mc:Choice>
  </mc:AlternateContent>
  <bookViews>
    <workbookView xWindow="0" yWindow="0" windowWidth="20205" windowHeight="6810"/>
  </bookViews>
  <sheets>
    <sheet name="EJECUCION 2021" sheetId="1" r:id="rId1"/>
  </sheets>
  <calcPr calcId="162913"/>
  <extLst>
    <ext uri="GoogleSheetsCustomDataVersion2">
      <go:sheetsCustomData xmlns:go="http://customooxmlschemas.google.com/" r:id="rId5" roundtripDataChecksum="2BYtc2wfin8dLcOh9uDEcd+z3IEjDDYrbnxuESjTVDw="/>
    </ext>
  </extLst>
</workbook>
</file>

<file path=xl/calcChain.xml><?xml version="1.0" encoding="utf-8"?>
<calcChain xmlns="http://schemas.openxmlformats.org/spreadsheetml/2006/main">
  <c r="R32" i="1" l="1"/>
  <c r="Q32" i="1"/>
  <c r="P32" i="1"/>
  <c r="O32" i="1"/>
  <c r="N32" i="1"/>
  <c r="M32" i="1"/>
  <c r="L32" i="1"/>
  <c r="K32" i="1"/>
  <c r="J32" i="1"/>
  <c r="I32" i="1"/>
  <c r="H32" i="1"/>
  <c r="R21" i="1"/>
  <c r="Q21" i="1"/>
  <c r="P21" i="1"/>
  <c r="O21" i="1"/>
  <c r="N21" i="1"/>
  <c r="M21" i="1"/>
  <c r="L21" i="1"/>
  <c r="K21" i="1"/>
  <c r="J21" i="1"/>
  <c r="I21" i="1"/>
  <c r="H21" i="1"/>
  <c r="S13" i="1"/>
  <c r="R13" i="1"/>
  <c r="R22" i="1" s="1"/>
  <c r="Q13" i="1"/>
  <c r="Q22" i="1" s="1"/>
  <c r="P13" i="1"/>
  <c r="P22" i="1" s="1"/>
  <c r="O13" i="1"/>
  <c r="O22" i="1" s="1"/>
  <c r="N13" i="1"/>
  <c r="N22" i="1" s="1"/>
  <c r="M13" i="1"/>
  <c r="M22" i="1" s="1"/>
  <c r="L13" i="1"/>
  <c r="L22" i="1" s="1"/>
  <c r="K13" i="1"/>
  <c r="K22" i="1" s="1"/>
  <c r="J13" i="1"/>
  <c r="J22" i="1" s="1"/>
  <c r="I13" i="1"/>
  <c r="I22" i="1" s="1"/>
  <c r="I33" i="1" s="1"/>
  <c r="H13" i="1"/>
  <c r="H22" i="1" s="1"/>
  <c r="H33" i="1" s="1"/>
  <c r="S10" i="1"/>
  <c r="R10" i="1"/>
  <c r="Q10" i="1"/>
  <c r="P10" i="1"/>
  <c r="O10" i="1"/>
  <c r="N10" i="1"/>
  <c r="M10" i="1"/>
  <c r="L10" i="1"/>
  <c r="K10" i="1"/>
  <c r="J10" i="1"/>
  <c r="I10" i="1"/>
  <c r="H10" i="1"/>
  <c r="J33" i="1" l="1"/>
  <c r="K33" i="1"/>
  <c r="L33" i="1"/>
  <c r="M33" i="1"/>
  <c r="N33" i="1"/>
  <c r="O33" i="1"/>
  <c r="P33" i="1"/>
  <c r="Q33" i="1"/>
  <c r="R33" i="1"/>
</calcChain>
</file>

<file path=xl/sharedStrings.xml><?xml version="1.0" encoding="utf-8"?>
<sst xmlns="http://schemas.openxmlformats.org/spreadsheetml/2006/main" count="253" uniqueCount="70">
  <si>
    <t>INFORME DE EJECUCIÓN PRESUPUESTAL AGREGADA  - ANUAL 2021</t>
  </si>
  <si>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</si>
  <si>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</si>
  <si>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</si>
  <si>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</si>
  <si>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</si>
  <si>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</si>
  <si>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</si>
  <si>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</si>
  <si>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</si>
  <si>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FUENTE</t>
  </si>
  <si>
    <t>RECURSO</t>
  </si>
  <si>
    <t xml:space="preserve">SITUACION DE FONDOS </t>
  </si>
  <si>
    <t>DESCRIPCION</t>
  </si>
  <si>
    <t>APR. INICIAL</t>
  </si>
  <si>
    <t>APR. ADICIONADA</t>
  </si>
  <si>
    <t>APR. REDUCIDA</t>
  </si>
  <si>
    <t>* APROPIACIÓN  VIGENTE</t>
  </si>
  <si>
    <t>APR BLOQUEADA</t>
  </si>
  <si>
    <t>*CDP</t>
  </si>
  <si>
    <t>APR. DISPONIBLE</t>
  </si>
  <si>
    <t>*COMPROMISO</t>
  </si>
  <si>
    <t>*OBLIGACION</t>
  </si>
  <si>
    <t>ORDEN PAGO</t>
  </si>
  <si>
    <t>*PAGOS</t>
  </si>
  <si>
    <t>33-05-00</t>
  </si>
  <si>
    <t>INSTITUTO COLOMBIANO DE ANTROPOLOGIA E HISTORIA</t>
  </si>
  <si>
    <t>A-01-01-01</t>
  </si>
  <si>
    <t>Nación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</si>
  <si>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</si>
  <si>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</si>
  <si>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</si>
  <si>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</si>
  <si>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</si>
  <si>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</si>
  <si>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</si>
  <si>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 xml:space="preserve">SUBTOTAL GASTOS DE PERSONAL </t>
  </si>
  <si>
    <t>A-02-02</t>
  </si>
  <si>
    <t>ADQUISICIONES DIFERENTES DE ACTIVOS</t>
  </si>
  <si>
    <t>Propios</t>
  </si>
  <si>
    <t>20</t>
  </si>
  <si>
    <t xml:space="preserve">SUBTOTAL ADQUISICIÓN DE BIENES Y SERVICIOS 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</si>
  <si>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</si>
  <si>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</si>
  <si>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</si>
  <si>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</si>
  <si>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A-03-10-01-001</t>
  </si>
  <si>
    <t>SENTENCIAS</t>
  </si>
  <si>
    <t>A-08-01</t>
  </si>
  <si>
    <t>IMPUESTOS</t>
  </si>
  <si>
    <t>A-08-04-01</t>
  </si>
  <si>
    <t>CUOTA DE FISCALIZACIÓN Y AUDITAJE</t>
  </si>
  <si>
    <t>SSF</t>
  </si>
  <si>
    <t>11</t>
  </si>
  <si>
    <t>SUBTOTAL GASTOS POR TRIBUTOS, MULTAS, SANCIONES E INTERESES DE MORA</t>
  </si>
  <si>
    <t xml:space="preserve">TOTAL FUNCIONAMIENTO </t>
  </si>
  <si>
    <t>C-3302-1603-5</t>
  </si>
  <si>
    <t>PROTECCIÓN DEL PATRIMONIO ARQUEOLÓGICO, ANTROPOLÓGICO E HISTÓRICO DE LA NACIÓN   BOGOTÁ, NACIONAL, SAN AGUSTÍN, ISNOS, UNGUÍA, SANTA MARTA</t>
  </si>
  <si>
    <t>21</t>
  </si>
  <si>
    <t>C-3302-1603-6</t>
  </si>
  <si>
    <t>GENERACIÓN  DE CONOCIMIENTOS ESPECIALIZADOS EN LA DIVERSIDAD SOCIOCULTURAL, INTERCULTURAL, EN LAS RELACIONES SOCIOCULTURALES Y EN EL PATRIMONIO ARQUEOLÓGICO A NIVEL   NACIONAL</t>
  </si>
  <si>
    <t>C-3399-1603-2</t>
  </si>
  <si>
    <t>FORTALECIMIENTO DE LA INFRAESTRUCTURA FÍSICA, ADMINISTRATIVA, TECNOLÓGICA E INFORMÁTICA DEL ICANH A NIVEL   NACIONAL</t>
  </si>
  <si>
    <t xml:space="preserve">TOTAL INVERSION </t>
  </si>
  <si>
    <t>TOTAL PRESUPUESTO</t>
  </si>
  <si>
    <t xml:space="preserve">* Apropiación vigente: Recursos asignados a la entidad despues de adiciones o reducciones </t>
  </si>
  <si>
    <t>*CDP: Certificado de Disponibilidad Presupuestal - Documento que indica la disponibilidad de recursos para un objeto determinado</t>
  </si>
  <si>
    <t xml:space="preserve">*Compromiso - Documento que determina los recursos que se han contratado para la adquisición de bienes y servicios </t>
  </si>
  <si>
    <t xml:space="preserve">*Obligaciones - Documento que determina el valor facturado por la adquisición de bienes y servicios recibidos a satisfacción </t>
  </si>
  <si>
    <t>Pagos: Recursos pagados por la adquisición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</si>
</sst>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-&quot;$&quot;\ #,##0.00"/>
  </numFmts>
  <fonts count="10" x14ac:knownFonts="1">
    <font>
      <sz val="11"/>
      <color rgb="FF000000"/>
      <name val="Calibri"/>
      <scheme val="minor"/>
    </font>
    <font>
      <b/>
      <sz val="14"/>
      <color theme="1"/>
      <name val="Calibri"/>
    </font>
    <font>
      <b/>
      <sz val="11"/>
      <color theme="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b/>
      <sz val="12"/>
      <color rgb="FF000000"/>
      <name val="Times New Roman"/>
    </font>
    <font>
      <sz val="11"/>
      <color theme="1"/>
      <name val="Calibri"/>
    </font>
    <font>
      <sz val="11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D5A6BD"/>
        <bgColor rgb="FFD5A6BD"/>
      </patternFill>
    </fill>
    <fill>
      <patternFill patternType="solid">
        <fgColor rgb="FFFFE599"/>
        <bgColor rgb="FFFFE599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rgb="FFE36C09"/>
        <bgColor rgb="FFE36C09"/>
      </patternFill>
    </fill>
    <fill>
      <patternFill patternType="solid">
        <fgColor rgb="FFFFF2CC"/>
        <bgColor rgb="FFFFF2CC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3" fillId="5" borderId="1" xfId="0" applyFont="1" applyFill="1" applyBorder="1" applyAlignment="1">
      <alignment horizontal="center" vertical="center" wrapText="1" readingOrder="1"/>
    </xf>
    <xf numFmtId="0" fontId="3" fillId="6" borderId="1" xfId="0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  <xf numFmtId="0" fontId="4" fillId="7" borderId="1" xfId="0" applyFont="1" applyFill="1" applyBorder="1" applyAlignment="1">
      <alignment horizontal="center" vertical="center" wrapText="1" readingOrder="1"/>
    </xf>
    <xf numFmtId="0" fontId="4" fillId="7" borderId="1" xfId="0" applyFont="1" applyFill="1" applyBorder="1" applyAlignment="1">
      <alignment horizontal="left" vertical="center" wrapText="1" readingOrder="1"/>
    </xf>
    <xf numFmtId="0" fontId="4" fillId="7" borderId="1" xfId="0" applyFont="1" applyFill="1" applyBorder="1" applyAlignment="1">
      <alignment horizontal="left" vertical="center" wrapText="1" readingOrder="1"/>
    </xf>
    <xf numFmtId="0" fontId="3" fillId="7" borderId="1" xfId="0" applyFont="1" applyFill="1" applyBorder="1" applyAlignment="1">
      <alignment horizontal="left" vertical="center" wrapText="1" readingOrder="1"/>
    </xf>
    <xf numFmtId="164" fontId="5" fillId="7" borderId="1" xfId="0" applyNumberFormat="1" applyFont="1" applyFill="1" applyBorder="1" applyAlignment="1">
      <alignment horizontal="right" vertical="center" wrapText="1" readingOrder="1"/>
    </xf>
    <xf numFmtId="164" fontId="4" fillId="7" borderId="1" xfId="0" applyNumberFormat="1" applyFont="1" applyFill="1" applyBorder="1" applyAlignment="1">
      <alignment horizontal="right" vertical="center" wrapText="1" readingOrder="1"/>
    </xf>
    <xf numFmtId="164" fontId="4" fillId="8" borderId="1" xfId="0" applyNumberFormat="1" applyFont="1" applyFill="1" applyBorder="1" applyAlignment="1">
      <alignment horizontal="right" vertical="center" wrapText="1" readingOrder="1"/>
    </xf>
    <xf numFmtId="0" fontId="4" fillId="9" borderId="1" xfId="0" applyFont="1" applyFill="1" applyBorder="1" applyAlignment="1">
      <alignment horizontal="center" vertical="center" wrapText="1" readingOrder="1"/>
    </xf>
    <xf numFmtId="0" fontId="4" fillId="9" borderId="1" xfId="0" applyFont="1" applyFill="1" applyBorder="1" applyAlignment="1">
      <alignment horizontal="left" vertical="center" wrapText="1" readingOrder="1"/>
    </xf>
    <xf numFmtId="0" fontId="4" fillId="9" borderId="1" xfId="0" applyFont="1" applyFill="1" applyBorder="1" applyAlignment="1">
      <alignment horizontal="left" vertical="center" wrapText="1" readingOrder="1"/>
    </xf>
    <xf numFmtId="0" fontId="6" fillId="9" borderId="1" xfId="0" applyFont="1" applyFill="1" applyBorder="1" applyAlignment="1">
      <alignment horizontal="left" vertical="center" wrapText="1" readingOrder="1"/>
    </xf>
    <xf numFmtId="164" fontId="5" fillId="9" borderId="1" xfId="0" applyNumberFormat="1" applyFont="1" applyFill="1" applyBorder="1" applyAlignment="1">
      <alignment horizontal="right" vertical="center" wrapText="1" readingOrder="1"/>
    </xf>
    <xf numFmtId="0" fontId="7" fillId="9" borderId="1" xfId="0" applyFont="1" applyFill="1" applyBorder="1" applyAlignment="1">
      <alignment horizontal="left" vertical="center" wrapText="1" readingOrder="1"/>
    </xf>
    <xf numFmtId="0" fontId="4" fillId="10" borderId="1" xfId="0" applyFont="1" applyFill="1" applyBorder="1" applyAlignment="1">
      <alignment horizontal="center" vertical="center" wrapText="1" readingOrder="1"/>
    </xf>
    <xf numFmtId="0" fontId="4" fillId="10" borderId="1" xfId="0" applyFont="1" applyFill="1" applyBorder="1" applyAlignment="1">
      <alignment horizontal="left" vertical="center" wrapText="1" readingOrder="1"/>
    </xf>
    <xf numFmtId="0" fontId="4" fillId="10" borderId="1" xfId="0" applyFont="1" applyFill="1" applyBorder="1" applyAlignment="1">
      <alignment horizontal="left" vertical="center" wrapText="1" readingOrder="1"/>
    </xf>
    <xf numFmtId="0" fontId="7" fillId="10" borderId="1" xfId="0" applyFont="1" applyFill="1" applyBorder="1" applyAlignment="1">
      <alignment horizontal="left" vertical="center" wrapText="1" readingOrder="1"/>
    </xf>
    <xf numFmtId="164" fontId="4" fillId="10" borderId="1" xfId="0" applyNumberFormat="1" applyFont="1" applyFill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right" vertical="center" wrapText="1" readingOrder="1"/>
    </xf>
    <xf numFmtId="0" fontId="8" fillId="2" borderId="2" xfId="0" applyFont="1" applyFill="1" applyBorder="1"/>
    <xf numFmtId="0" fontId="9" fillId="0" borderId="0" xfId="0" applyFont="1"/>
    <xf numFmtId="0" fontId="8" fillId="3" borderId="2" xfId="0" applyFont="1" applyFill="1" applyBorder="1"/>
    <xf numFmtId="0" fontId="8" fillId="4" borderId="2" xfId="0" applyFont="1" applyFill="1" applyBorder="1"/>
    <xf numFmtId="0" fontId="8" fillId="5" borderId="2" xfId="0" applyFont="1" applyFill="1" applyBorder="1"/>
    <xf numFmtId="0" fontId="8" fillId="11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123825</xdr:colOff>
      <xdr:row>0</xdr:row>
      <xdr:rowOff>0</xdr:rowOff>
    </xdr:from>
    <xdr:ext cx="3381375" cy="8477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00"/>
  <sheetViews>
    <sheetView showGridLines="0" tabSelected="1" workbookViewId="0"/>
  </sheetViews>
  <sheetFormatPr baseColWidth="10" defaultColWidth="14.42578125" defaultRowHeight="15" customHeight="1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11.140625" customWidth="1"/>
    <col min="6" max="6" width="14.42578125" customWidth="1"/>
    <col min="7" max="7" width="30.140625" customWidth="1"/>
    <col min="8" max="18" width="18.85546875" customWidth="1"/>
    <col min="19" max="19" width="10.7109375" hidden="1" customWidth="1"/>
    <col min="20" max="20" width="6.42578125" customWidth="1"/>
    <col min="21" max="26" width="10.7109375" customWidth="1"/>
  </cols>
  <sheetData>
    <row r="2" spans="1:20" ht="18.75" x14ac:dyDescent="0.3">
      <c r="G2" s="1" t="s">
        <v>0</v>
      </c>
      <c r="H2" s="1"/>
      <c r="I2" s="1"/>
      <c r="J2" s="1"/>
      <c r="K2" s="2"/>
    </row>
    <row r="3" spans="1:20" x14ac:dyDescent="0.25">
      <c r="A3" s="3" t="s">
        <v>1</v>
      </c>
      <c r="B3" s="3">
        <v>2021</v>
      </c>
      <c r="C3" s="4" t="s">
        <v>2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M3" s="4" t="s">
        <v>2</v>
      </c>
      <c r="N3" s="4" t="s">
        <v>2</v>
      </c>
      <c r="O3" s="4" t="s">
        <v>2</v>
      </c>
      <c r="P3" s="4" t="s">
        <v>2</v>
      </c>
      <c r="Q3" s="4" t="s">
        <v>2</v>
      </c>
      <c r="R3" s="4" t="s">
        <v>2</v>
      </c>
    </row>
    <row r="4" spans="1:20" x14ac:dyDescent="0.25">
      <c r="A4" s="3" t="s">
        <v>3</v>
      </c>
      <c r="B4" s="3" t="s">
        <v>4</v>
      </c>
      <c r="C4" s="4" t="s">
        <v>2</v>
      </c>
      <c r="D4" s="4" t="s">
        <v>2</v>
      </c>
      <c r="E4" s="4" t="s">
        <v>2</v>
      </c>
      <c r="F4" s="4" t="s">
        <v>2</v>
      </c>
      <c r="G4" s="4" t="s">
        <v>2</v>
      </c>
      <c r="H4" s="4" t="s">
        <v>2</v>
      </c>
      <c r="I4" s="4" t="s">
        <v>2</v>
      </c>
      <c r="J4" s="4" t="s">
        <v>2</v>
      </c>
      <c r="K4" s="4" t="s">
        <v>2</v>
      </c>
      <c r="L4" s="4" t="s">
        <v>2</v>
      </c>
      <c r="M4" s="4" t="s">
        <v>2</v>
      </c>
      <c r="N4" s="4" t="s">
        <v>2</v>
      </c>
      <c r="O4" s="4" t="s">
        <v>2</v>
      </c>
      <c r="P4" s="4" t="s">
        <v>2</v>
      </c>
      <c r="Q4" s="4" t="s">
        <v>2</v>
      </c>
      <c r="R4" s="4" t="s">
        <v>2</v>
      </c>
    </row>
    <row r="5" spans="1:20" x14ac:dyDescent="0.25">
      <c r="A5" s="3" t="s">
        <v>5</v>
      </c>
      <c r="B5" s="3" t="s">
        <v>6</v>
      </c>
      <c r="C5" s="4" t="s">
        <v>2</v>
      </c>
      <c r="D5" s="4" t="s">
        <v>2</v>
      </c>
      <c r="E5" s="4" t="s">
        <v>2</v>
      </c>
      <c r="F5" s="4" t="s">
        <v>2</v>
      </c>
      <c r="G5" s="4" t="s">
        <v>2</v>
      </c>
      <c r="H5" s="4" t="s">
        <v>2</v>
      </c>
      <c r="I5" s="4" t="s">
        <v>2</v>
      </c>
      <c r="J5" s="4" t="s">
        <v>2</v>
      </c>
      <c r="K5" s="4" t="s">
        <v>2</v>
      </c>
      <c r="L5" s="4" t="s">
        <v>2</v>
      </c>
      <c r="M5" s="4" t="s">
        <v>2</v>
      </c>
      <c r="N5" s="4" t="s">
        <v>2</v>
      </c>
      <c r="O5" s="4" t="s">
        <v>2</v>
      </c>
      <c r="P5" s="4" t="s">
        <v>2</v>
      </c>
      <c r="Q5" s="4" t="s">
        <v>2</v>
      </c>
      <c r="R5" s="4" t="s">
        <v>2</v>
      </c>
    </row>
    <row r="6" spans="1:20" ht="24" x14ac:dyDescent="0.25">
      <c r="A6" s="3" t="s">
        <v>7</v>
      </c>
      <c r="B6" s="3" t="s">
        <v>8</v>
      </c>
      <c r="C6" s="3" t="s">
        <v>9</v>
      </c>
      <c r="D6" s="3" t="s">
        <v>10</v>
      </c>
      <c r="E6" s="5" t="s">
        <v>11</v>
      </c>
      <c r="F6" s="5" t="s">
        <v>12</v>
      </c>
      <c r="G6" s="3" t="s">
        <v>13</v>
      </c>
      <c r="H6" s="3" t="s">
        <v>14</v>
      </c>
      <c r="I6" s="3" t="s">
        <v>15</v>
      </c>
      <c r="J6" s="3" t="s">
        <v>16</v>
      </c>
      <c r="K6" s="6" t="s">
        <v>17</v>
      </c>
      <c r="L6" s="3" t="s">
        <v>18</v>
      </c>
      <c r="M6" s="7" t="s">
        <v>19</v>
      </c>
      <c r="N6" s="3" t="s">
        <v>20</v>
      </c>
      <c r="O6" s="8" t="s">
        <v>21</v>
      </c>
      <c r="P6" s="9" t="s">
        <v>22</v>
      </c>
      <c r="Q6" s="3" t="s">
        <v>23</v>
      </c>
      <c r="R6" s="10" t="s">
        <v>24</v>
      </c>
    </row>
    <row r="7" spans="1:20" ht="22.5" x14ac:dyDescent="0.25">
      <c r="A7" s="11" t="s">
        <v>25</v>
      </c>
      <c r="B7" s="12" t="s">
        <v>26</v>
      </c>
      <c r="C7" s="13" t="s">
        <v>27</v>
      </c>
      <c r="D7" s="11" t="s">
        <v>28</v>
      </c>
      <c r="E7" s="11" t="s">
        <v>29</v>
      </c>
      <c r="F7" s="11" t="s">
        <v>30</v>
      </c>
      <c r="G7" s="12" t="s">
        <v>31</v>
      </c>
      <c r="H7" s="14">
        <v>3385819067</v>
      </c>
      <c r="I7" s="14">
        <v>0</v>
      </c>
      <c r="J7" s="14">
        <v>62304960</v>
      </c>
      <c r="K7" s="14">
        <v>3323514107</v>
      </c>
      <c r="L7" s="14">
        <v>0</v>
      </c>
      <c r="M7" s="14">
        <v>3318478359</v>
      </c>
      <c r="N7" s="14">
        <v>5035748</v>
      </c>
      <c r="O7" s="14">
        <v>3318478359</v>
      </c>
      <c r="P7" s="14">
        <v>3318478359</v>
      </c>
      <c r="Q7" s="14">
        <v>3318478359</v>
      </c>
      <c r="R7" s="14">
        <v>3318478359</v>
      </c>
    </row>
    <row r="8" spans="1:20" ht="22.5" x14ac:dyDescent="0.25">
      <c r="A8" s="11" t="s">
        <v>25</v>
      </c>
      <c r="B8" s="12" t="s">
        <v>26</v>
      </c>
      <c r="C8" s="13" t="s">
        <v>32</v>
      </c>
      <c r="D8" s="11" t="s">
        <v>28</v>
      </c>
      <c r="E8" s="11" t="s">
        <v>29</v>
      </c>
      <c r="F8" s="11" t="s">
        <v>30</v>
      </c>
      <c r="G8" s="12" t="s">
        <v>33</v>
      </c>
      <c r="H8" s="14">
        <v>1220474096</v>
      </c>
      <c r="I8" s="14">
        <v>27134252</v>
      </c>
      <c r="J8" s="14">
        <v>1498636</v>
      </c>
      <c r="K8" s="14">
        <v>1246109712</v>
      </c>
      <c r="L8" s="14">
        <v>0</v>
      </c>
      <c r="M8" s="14">
        <v>1244576164</v>
      </c>
      <c r="N8" s="14">
        <v>1533548</v>
      </c>
      <c r="O8" s="14">
        <v>1244576164</v>
      </c>
      <c r="P8" s="14">
        <v>1244576164</v>
      </c>
      <c r="Q8" s="14">
        <v>1244576164</v>
      </c>
      <c r="R8" s="14">
        <v>1244576164</v>
      </c>
    </row>
    <row r="9" spans="1:20" ht="33.75" x14ac:dyDescent="0.25">
      <c r="A9" s="11" t="s">
        <v>25</v>
      </c>
      <c r="B9" s="12" t="s">
        <v>26</v>
      </c>
      <c r="C9" s="13" t="s">
        <v>34</v>
      </c>
      <c r="D9" s="11" t="s">
        <v>28</v>
      </c>
      <c r="E9" s="11" t="s">
        <v>29</v>
      </c>
      <c r="F9" s="11" t="s">
        <v>30</v>
      </c>
      <c r="G9" s="12" t="s">
        <v>35</v>
      </c>
      <c r="H9" s="14">
        <v>413641481</v>
      </c>
      <c r="I9" s="14">
        <v>59357921</v>
      </c>
      <c r="J9" s="14">
        <v>0</v>
      </c>
      <c r="K9" s="14">
        <v>472999402</v>
      </c>
      <c r="L9" s="14">
        <v>0</v>
      </c>
      <c r="M9" s="14">
        <v>471291060</v>
      </c>
      <c r="N9" s="14">
        <v>1708342</v>
      </c>
      <c r="O9" s="14">
        <v>471291060</v>
      </c>
      <c r="P9" s="14">
        <v>471291060</v>
      </c>
      <c r="Q9" s="14">
        <v>471291060</v>
      </c>
      <c r="R9" s="14">
        <v>471291060</v>
      </c>
    </row>
    <row r="10" spans="1:20" ht="36" customHeight="1" x14ac:dyDescent="0.25">
      <c r="A10" s="15"/>
      <c r="B10" s="16"/>
      <c r="C10" s="17"/>
      <c r="D10" s="15"/>
      <c r="E10" s="15"/>
      <c r="F10" s="15"/>
      <c r="G10" s="18" t="s">
        <v>36</v>
      </c>
      <c r="H10" s="19">
        <f t="shared" ref="H10:S10" si="0">SUM(H7:H9)</f>
        <v>5019934644</v>
      </c>
      <c r="I10" s="19">
        <f t="shared" si="0"/>
        <v>86492173</v>
      </c>
      <c r="J10" s="19">
        <f t="shared" si="0"/>
        <v>63803596</v>
      </c>
      <c r="K10" s="19">
        <f t="shared" si="0"/>
        <v>5042623221</v>
      </c>
      <c r="L10" s="19">
        <f t="shared" si="0"/>
        <v>0</v>
      </c>
      <c r="M10" s="19">
        <f t="shared" si="0"/>
        <v>5034345583</v>
      </c>
      <c r="N10" s="19">
        <f t="shared" si="0"/>
        <v>8277638</v>
      </c>
      <c r="O10" s="19">
        <f t="shared" si="0"/>
        <v>5034345583</v>
      </c>
      <c r="P10" s="19">
        <f t="shared" si="0"/>
        <v>5034345583</v>
      </c>
      <c r="Q10" s="19">
        <f t="shared" si="0"/>
        <v>5034345583</v>
      </c>
      <c r="R10" s="19">
        <f t="shared" si="0"/>
        <v>5034345583</v>
      </c>
      <c r="S10" s="20">
        <f t="shared" si="0"/>
        <v>0</v>
      </c>
      <c r="T10" s="21"/>
    </row>
    <row r="11" spans="1:20" ht="22.5" x14ac:dyDescent="0.25">
      <c r="A11" s="11" t="s">
        <v>25</v>
      </c>
      <c r="B11" s="12" t="s">
        <v>26</v>
      </c>
      <c r="C11" s="13" t="s">
        <v>37</v>
      </c>
      <c r="D11" s="11" t="s">
        <v>28</v>
      </c>
      <c r="E11" s="11" t="s">
        <v>29</v>
      </c>
      <c r="F11" s="11" t="s">
        <v>30</v>
      </c>
      <c r="G11" s="12" t="s">
        <v>38</v>
      </c>
      <c r="H11" s="14">
        <v>1364000000</v>
      </c>
      <c r="I11" s="14">
        <v>0</v>
      </c>
      <c r="J11" s="14">
        <v>0</v>
      </c>
      <c r="K11" s="14">
        <v>1364000000</v>
      </c>
      <c r="L11" s="14">
        <v>0</v>
      </c>
      <c r="M11" s="14">
        <v>1363998921.4200001</v>
      </c>
      <c r="N11" s="14">
        <v>1078.58</v>
      </c>
      <c r="O11" s="14">
        <v>1363998921.4200001</v>
      </c>
      <c r="P11" s="14">
        <v>1344422944.4100001</v>
      </c>
      <c r="Q11" s="14">
        <v>1344422944.4100001</v>
      </c>
      <c r="R11" s="14">
        <v>1344422944.4100001</v>
      </c>
    </row>
    <row r="12" spans="1:20" ht="22.5" x14ac:dyDescent="0.25">
      <c r="A12" s="11" t="s">
        <v>25</v>
      </c>
      <c r="B12" s="12" t="s">
        <v>26</v>
      </c>
      <c r="C12" s="13" t="s">
        <v>37</v>
      </c>
      <c r="D12" s="11" t="s">
        <v>39</v>
      </c>
      <c r="E12" s="11" t="s">
        <v>40</v>
      </c>
      <c r="F12" s="11" t="s">
        <v>30</v>
      </c>
      <c r="G12" s="12" t="s">
        <v>38</v>
      </c>
      <c r="H12" s="14">
        <v>1765300300</v>
      </c>
      <c r="I12" s="14">
        <v>0</v>
      </c>
      <c r="J12" s="14">
        <v>0</v>
      </c>
      <c r="K12" s="14">
        <v>1765300300</v>
      </c>
      <c r="L12" s="14">
        <v>0</v>
      </c>
      <c r="M12" s="14">
        <v>1158618875.22</v>
      </c>
      <c r="N12" s="14">
        <v>606681424.77999997</v>
      </c>
      <c r="O12" s="14">
        <v>1158618875.22</v>
      </c>
      <c r="P12" s="14">
        <v>994871789.03999996</v>
      </c>
      <c r="Q12" s="14">
        <v>994066947.03999996</v>
      </c>
      <c r="R12" s="14">
        <v>994066947.03999996</v>
      </c>
    </row>
    <row r="13" spans="1:20" ht="30" customHeight="1" x14ac:dyDescent="0.25">
      <c r="A13" s="15"/>
      <c r="B13" s="16"/>
      <c r="C13" s="17"/>
      <c r="D13" s="15"/>
      <c r="E13" s="15"/>
      <c r="F13" s="15"/>
      <c r="G13" s="18" t="s">
        <v>41</v>
      </c>
      <c r="H13" s="19">
        <f t="shared" ref="H13:S13" si="1">SUM(H11:H12)</f>
        <v>3129300300</v>
      </c>
      <c r="I13" s="19">
        <f t="shared" si="1"/>
        <v>0</v>
      </c>
      <c r="J13" s="19">
        <f t="shared" si="1"/>
        <v>0</v>
      </c>
      <c r="K13" s="19">
        <f t="shared" si="1"/>
        <v>3129300300</v>
      </c>
      <c r="L13" s="19">
        <f t="shared" si="1"/>
        <v>0</v>
      </c>
      <c r="M13" s="19">
        <f t="shared" si="1"/>
        <v>2522617796.6400003</v>
      </c>
      <c r="N13" s="19">
        <f t="shared" si="1"/>
        <v>606682503.36000001</v>
      </c>
      <c r="O13" s="19">
        <f t="shared" si="1"/>
        <v>2522617796.6400003</v>
      </c>
      <c r="P13" s="19">
        <f t="shared" si="1"/>
        <v>2339294733.4499998</v>
      </c>
      <c r="Q13" s="19">
        <f t="shared" si="1"/>
        <v>2338489891.4499998</v>
      </c>
      <c r="R13" s="19">
        <f t="shared" si="1"/>
        <v>2338489891.4499998</v>
      </c>
      <c r="S13" s="20">
        <f t="shared" si="1"/>
        <v>0</v>
      </c>
    </row>
    <row r="14" spans="1:20" ht="33.75" x14ac:dyDescent="0.25">
      <c r="A14" s="11" t="s">
        <v>25</v>
      </c>
      <c r="B14" s="12" t="s">
        <v>26</v>
      </c>
      <c r="C14" s="13" t="s">
        <v>42</v>
      </c>
      <c r="D14" s="11" t="s">
        <v>28</v>
      </c>
      <c r="E14" s="11" t="s">
        <v>29</v>
      </c>
      <c r="F14" s="11" t="s">
        <v>30</v>
      </c>
      <c r="G14" s="12" t="s">
        <v>43</v>
      </c>
      <c r="H14" s="14">
        <v>50199347</v>
      </c>
      <c r="I14" s="14">
        <v>0</v>
      </c>
      <c r="J14" s="14">
        <v>50199347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</row>
    <row r="15" spans="1:20" ht="33.75" x14ac:dyDescent="0.25">
      <c r="A15" s="11" t="s">
        <v>25</v>
      </c>
      <c r="B15" s="12" t="s">
        <v>26</v>
      </c>
      <c r="C15" s="13" t="s">
        <v>44</v>
      </c>
      <c r="D15" s="11" t="s">
        <v>28</v>
      </c>
      <c r="E15" s="11" t="s">
        <v>29</v>
      </c>
      <c r="F15" s="11" t="s">
        <v>30</v>
      </c>
      <c r="G15" s="12" t="s">
        <v>45</v>
      </c>
      <c r="H15" s="14">
        <v>2060000</v>
      </c>
      <c r="I15" s="14">
        <v>4940000</v>
      </c>
      <c r="J15" s="14">
        <v>0</v>
      </c>
      <c r="K15" s="14">
        <v>7000000</v>
      </c>
      <c r="L15" s="14">
        <v>0</v>
      </c>
      <c r="M15" s="14">
        <v>6018706</v>
      </c>
      <c r="N15" s="14">
        <v>981294</v>
      </c>
      <c r="O15" s="14">
        <v>6018706</v>
      </c>
      <c r="P15" s="14">
        <v>6018706</v>
      </c>
      <c r="Q15" s="14">
        <v>6018706</v>
      </c>
      <c r="R15" s="14">
        <v>6018706</v>
      </c>
    </row>
    <row r="16" spans="1:20" ht="22.5" x14ac:dyDescent="0.25">
      <c r="A16" s="11" t="s">
        <v>25</v>
      </c>
      <c r="B16" s="12" t="s">
        <v>26</v>
      </c>
      <c r="C16" s="13" t="s">
        <v>46</v>
      </c>
      <c r="D16" s="11" t="s">
        <v>39</v>
      </c>
      <c r="E16" s="11" t="s">
        <v>40</v>
      </c>
      <c r="F16" s="11" t="s">
        <v>30</v>
      </c>
      <c r="G16" s="12" t="s">
        <v>47</v>
      </c>
      <c r="H16" s="14">
        <v>68000000</v>
      </c>
      <c r="I16" s="14">
        <v>0</v>
      </c>
      <c r="J16" s="14">
        <v>0</v>
      </c>
      <c r="K16" s="14">
        <v>68000000</v>
      </c>
      <c r="L16" s="14">
        <v>0</v>
      </c>
      <c r="M16" s="14">
        <v>0</v>
      </c>
      <c r="N16" s="14">
        <v>68000000</v>
      </c>
      <c r="O16" s="14">
        <v>0</v>
      </c>
      <c r="P16" s="14">
        <v>0</v>
      </c>
      <c r="Q16" s="14">
        <v>0</v>
      </c>
      <c r="R16" s="14">
        <v>0</v>
      </c>
    </row>
    <row r="17" spans="1:18" ht="22.5" x14ac:dyDescent="0.25">
      <c r="A17" s="11" t="s">
        <v>25</v>
      </c>
      <c r="B17" s="12" t="s">
        <v>26</v>
      </c>
      <c r="C17" s="13" t="s">
        <v>48</v>
      </c>
      <c r="D17" s="11" t="s">
        <v>28</v>
      </c>
      <c r="E17" s="11" t="s">
        <v>29</v>
      </c>
      <c r="F17" s="11" t="s">
        <v>30</v>
      </c>
      <c r="G17" s="12" t="s">
        <v>49</v>
      </c>
      <c r="H17" s="14">
        <v>20600000</v>
      </c>
      <c r="I17" s="14">
        <v>0</v>
      </c>
      <c r="J17" s="14">
        <v>6491575</v>
      </c>
      <c r="K17" s="14">
        <v>14108425</v>
      </c>
      <c r="L17" s="14">
        <v>0</v>
      </c>
      <c r="M17" s="14">
        <v>14108425</v>
      </c>
      <c r="N17" s="14">
        <v>0</v>
      </c>
      <c r="O17" s="14">
        <v>14108425</v>
      </c>
      <c r="P17" s="14">
        <v>14108425</v>
      </c>
      <c r="Q17" s="14">
        <v>14108425</v>
      </c>
      <c r="R17" s="14">
        <v>14108425</v>
      </c>
    </row>
    <row r="18" spans="1:18" ht="22.5" x14ac:dyDescent="0.25">
      <c r="A18" s="11" t="s">
        <v>25</v>
      </c>
      <c r="B18" s="12" t="s">
        <v>26</v>
      </c>
      <c r="C18" s="13" t="s">
        <v>50</v>
      </c>
      <c r="D18" s="11" t="s">
        <v>28</v>
      </c>
      <c r="E18" s="11" t="s">
        <v>29</v>
      </c>
      <c r="F18" s="11" t="s">
        <v>30</v>
      </c>
      <c r="G18" s="12" t="s">
        <v>51</v>
      </c>
      <c r="H18" s="14">
        <v>0</v>
      </c>
      <c r="I18" s="14">
        <v>29062345</v>
      </c>
      <c r="J18" s="14">
        <v>29062345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</row>
    <row r="19" spans="1:18" ht="22.5" x14ac:dyDescent="0.25">
      <c r="A19" s="11" t="s">
        <v>25</v>
      </c>
      <c r="B19" s="12" t="s">
        <v>26</v>
      </c>
      <c r="C19" s="13" t="s">
        <v>50</v>
      </c>
      <c r="D19" s="11" t="s">
        <v>28</v>
      </c>
      <c r="E19" s="11" t="s">
        <v>29</v>
      </c>
      <c r="F19" s="11" t="s">
        <v>52</v>
      </c>
      <c r="G19" s="12" t="s">
        <v>51</v>
      </c>
      <c r="H19" s="14">
        <v>0</v>
      </c>
      <c r="I19" s="14">
        <v>29062345</v>
      </c>
      <c r="J19" s="14">
        <v>0</v>
      </c>
      <c r="K19" s="14">
        <v>29062345</v>
      </c>
      <c r="L19" s="14">
        <v>0</v>
      </c>
      <c r="M19" s="14">
        <v>29062345</v>
      </c>
      <c r="N19" s="14">
        <v>0</v>
      </c>
      <c r="O19" s="14">
        <v>29062345</v>
      </c>
      <c r="P19" s="14">
        <v>29062345</v>
      </c>
      <c r="Q19" s="14">
        <v>29062345</v>
      </c>
      <c r="R19" s="14">
        <v>29062345</v>
      </c>
    </row>
    <row r="20" spans="1:18" ht="22.5" x14ac:dyDescent="0.25">
      <c r="A20" s="11" t="s">
        <v>25</v>
      </c>
      <c r="B20" s="12" t="s">
        <v>26</v>
      </c>
      <c r="C20" s="13" t="s">
        <v>50</v>
      </c>
      <c r="D20" s="11" t="s">
        <v>28</v>
      </c>
      <c r="E20" s="11" t="s">
        <v>53</v>
      </c>
      <c r="F20" s="11" t="s">
        <v>52</v>
      </c>
      <c r="G20" s="12" t="s">
        <v>51</v>
      </c>
      <c r="H20" s="14">
        <v>25750000</v>
      </c>
      <c r="I20" s="14">
        <v>0</v>
      </c>
      <c r="J20" s="14">
        <v>0</v>
      </c>
      <c r="K20" s="14">
        <v>25750000</v>
      </c>
      <c r="L20" s="14">
        <v>0</v>
      </c>
      <c r="M20" s="14">
        <v>25750000</v>
      </c>
      <c r="N20" s="14">
        <v>0</v>
      </c>
      <c r="O20" s="14">
        <v>25750000</v>
      </c>
      <c r="P20" s="14">
        <v>25750000</v>
      </c>
      <c r="Q20" s="14">
        <v>25750000</v>
      </c>
      <c r="R20" s="14">
        <v>25750000</v>
      </c>
    </row>
    <row r="21" spans="1:18" ht="44.25" customHeight="1" x14ac:dyDescent="0.25">
      <c r="A21" s="15"/>
      <c r="B21" s="16"/>
      <c r="C21" s="17"/>
      <c r="D21" s="15"/>
      <c r="E21" s="15"/>
      <c r="F21" s="15"/>
      <c r="G21" s="18" t="s">
        <v>54</v>
      </c>
      <c r="H21" s="19">
        <f t="shared" ref="H21:R21" si="2">SUM(H14:H20)</f>
        <v>166609347</v>
      </c>
      <c r="I21" s="19">
        <f t="shared" si="2"/>
        <v>63064690</v>
      </c>
      <c r="J21" s="19">
        <f t="shared" si="2"/>
        <v>85753267</v>
      </c>
      <c r="K21" s="19">
        <f t="shared" si="2"/>
        <v>143920770</v>
      </c>
      <c r="L21" s="19">
        <f t="shared" si="2"/>
        <v>0</v>
      </c>
      <c r="M21" s="19">
        <f t="shared" si="2"/>
        <v>74939476</v>
      </c>
      <c r="N21" s="19">
        <f t="shared" si="2"/>
        <v>68981294</v>
      </c>
      <c r="O21" s="19">
        <f t="shared" si="2"/>
        <v>74939476</v>
      </c>
      <c r="P21" s="19">
        <f t="shared" si="2"/>
        <v>74939476</v>
      </c>
      <c r="Q21" s="19">
        <f t="shared" si="2"/>
        <v>74939476</v>
      </c>
      <c r="R21" s="19">
        <f t="shared" si="2"/>
        <v>74939476</v>
      </c>
    </row>
    <row r="22" spans="1:18" ht="44.25" customHeight="1" x14ac:dyDescent="0.25">
      <c r="A22" s="22"/>
      <c r="B22" s="23"/>
      <c r="C22" s="24"/>
      <c r="D22" s="22"/>
      <c r="E22" s="22"/>
      <c r="F22" s="22"/>
      <c r="G22" s="25" t="s">
        <v>55</v>
      </c>
      <c r="H22" s="26">
        <f t="shared" ref="H22:R22" si="3">+H13+H10+H21</f>
        <v>8315844291</v>
      </c>
      <c r="I22" s="26">
        <f t="shared" si="3"/>
        <v>149556863</v>
      </c>
      <c r="J22" s="26">
        <f t="shared" si="3"/>
        <v>149556863</v>
      </c>
      <c r="K22" s="26">
        <f t="shared" si="3"/>
        <v>8315844291</v>
      </c>
      <c r="L22" s="26">
        <f t="shared" si="3"/>
        <v>0</v>
      </c>
      <c r="M22" s="26">
        <f t="shared" si="3"/>
        <v>7631902855.6400003</v>
      </c>
      <c r="N22" s="26">
        <f t="shared" si="3"/>
        <v>683941435.36000001</v>
      </c>
      <c r="O22" s="26">
        <f t="shared" si="3"/>
        <v>7631902855.6400003</v>
      </c>
      <c r="P22" s="26">
        <f t="shared" si="3"/>
        <v>7448579792.4499998</v>
      </c>
      <c r="Q22" s="26">
        <f t="shared" si="3"/>
        <v>7447774950.4499998</v>
      </c>
      <c r="R22" s="26">
        <f t="shared" si="3"/>
        <v>7447774950.4499998</v>
      </c>
    </row>
    <row r="23" spans="1:18" ht="15.75" customHeight="1" x14ac:dyDescent="0.25">
      <c r="A23" s="11" t="s">
        <v>25</v>
      </c>
      <c r="B23" s="12" t="s">
        <v>26</v>
      </c>
      <c r="C23" s="13" t="s">
        <v>56</v>
      </c>
      <c r="D23" s="11" t="s">
        <v>28</v>
      </c>
      <c r="E23" s="11" t="s">
        <v>53</v>
      </c>
      <c r="F23" s="11" t="s">
        <v>30</v>
      </c>
      <c r="G23" s="12" t="s">
        <v>57</v>
      </c>
      <c r="H23" s="14">
        <v>5640975579</v>
      </c>
      <c r="I23" s="14">
        <v>0</v>
      </c>
      <c r="J23" s="14">
        <v>0</v>
      </c>
      <c r="K23" s="14">
        <v>5640975579</v>
      </c>
      <c r="L23" s="14">
        <v>0</v>
      </c>
      <c r="M23" s="14">
        <v>5635097359</v>
      </c>
      <c r="N23" s="14">
        <v>5878220</v>
      </c>
      <c r="O23" s="14">
        <v>5635097359</v>
      </c>
      <c r="P23" s="14">
        <v>5581405280</v>
      </c>
      <c r="Q23" s="14">
        <v>5581405280</v>
      </c>
      <c r="R23" s="14">
        <v>5581405280</v>
      </c>
    </row>
    <row r="24" spans="1:18" ht="15.75" customHeight="1" x14ac:dyDescent="0.25">
      <c r="A24" s="11" t="s">
        <v>25</v>
      </c>
      <c r="B24" s="12" t="s">
        <v>26</v>
      </c>
      <c r="C24" s="13" t="s">
        <v>56</v>
      </c>
      <c r="D24" s="11" t="s">
        <v>39</v>
      </c>
      <c r="E24" s="11" t="s">
        <v>40</v>
      </c>
      <c r="F24" s="11" t="s">
        <v>30</v>
      </c>
      <c r="G24" s="12" t="s">
        <v>57</v>
      </c>
      <c r="H24" s="14">
        <v>1957698170</v>
      </c>
      <c r="I24" s="14">
        <v>0</v>
      </c>
      <c r="J24" s="14">
        <v>0</v>
      </c>
      <c r="K24" s="14">
        <v>1957698170</v>
      </c>
      <c r="L24" s="14">
        <v>0</v>
      </c>
      <c r="M24" s="14">
        <v>82958937</v>
      </c>
      <c r="N24" s="14">
        <v>1874739233</v>
      </c>
      <c r="O24" s="14">
        <v>82958937</v>
      </c>
      <c r="P24" s="14">
        <v>80086181</v>
      </c>
      <c r="Q24" s="14">
        <v>80086181</v>
      </c>
      <c r="R24" s="14">
        <v>80086181</v>
      </c>
    </row>
    <row r="25" spans="1:18" ht="15.75" customHeight="1" x14ac:dyDescent="0.25">
      <c r="A25" s="11" t="s">
        <v>25</v>
      </c>
      <c r="B25" s="12" t="s">
        <v>26</v>
      </c>
      <c r="C25" s="13" t="s">
        <v>56</v>
      </c>
      <c r="D25" s="11" t="s">
        <v>39</v>
      </c>
      <c r="E25" s="11" t="s">
        <v>58</v>
      </c>
      <c r="F25" s="11" t="s">
        <v>30</v>
      </c>
      <c r="G25" s="12" t="s">
        <v>57</v>
      </c>
      <c r="H25" s="14">
        <v>500000000</v>
      </c>
      <c r="I25" s="14">
        <v>0</v>
      </c>
      <c r="J25" s="14">
        <v>0</v>
      </c>
      <c r="K25" s="14">
        <v>500000000</v>
      </c>
      <c r="L25" s="14">
        <v>0</v>
      </c>
      <c r="M25" s="14">
        <v>498101857.75</v>
      </c>
      <c r="N25" s="14">
        <v>1898142.25</v>
      </c>
      <c r="O25" s="14">
        <v>498101857.75</v>
      </c>
      <c r="P25" s="14">
        <v>491529337.75</v>
      </c>
      <c r="Q25" s="14">
        <v>491529337.75</v>
      </c>
      <c r="R25" s="14">
        <v>491529337.75</v>
      </c>
    </row>
    <row r="26" spans="1:18" ht="15.75" customHeight="1" x14ac:dyDescent="0.25">
      <c r="A26" s="11" t="s">
        <v>25</v>
      </c>
      <c r="B26" s="12" t="s">
        <v>26</v>
      </c>
      <c r="C26" s="13" t="s">
        <v>59</v>
      </c>
      <c r="D26" s="11" t="s">
        <v>28</v>
      </c>
      <c r="E26" s="11" t="s">
        <v>53</v>
      </c>
      <c r="F26" s="11" t="s">
        <v>30</v>
      </c>
      <c r="G26" s="12" t="s">
        <v>60</v>
      </c>
      <c r="H26" s="14">
        <v>894100610</v>
      </c>
      <c r="I26" s="14">
        <v>0</v>
      </c>
      <c r="J26" s="14">
        <v>0</v>
      </c>
      <c r="K26" s="14">
        <v>894100610</v>
      </c>
      <c r="L26" s="14">
        <v>0</v>
      </c>
      <c r="M26" s="14">
        <v>894034610</v>
      </c>
      <c r="N26" s="14">
        <v>66000</v>
      </c>
      <c r="O26" s="14">
        <v>894034610</v>
      </c>
      <c r="P26" s="14">
        <v>730040922.42999995</v>
      </c>
      <c r="Q26" s="14">
        <v>730040922.42999995</v>
      </c>
      <c r="R26" s="14">
        <v>730040922.42999995</v>
      </c>
    </row>
    <row r="27" spans="1:18" ht="15.75" customHeight="1" x14ac:dyDescent="0.25">
      <c r="A27" s="11" t="s">
        <v>25</v>
      </c>
      <c r="B27" s="12" t="s">
        <v>26</v>
      </c>
      <c r="C27" s="13" t="s">
        <v>59</v>
      </c>
      <c r="D27" s="11" t="s">
        <v>39</v>
      </c>
      <c r="E27" s="11" t="s">
        <v>40</v>
      </c>
      <c r="F27" s="11" t="s">
        <v>30</v>
      </c>
      <c r="G27" s="12" t="s">
        <v>60</v>
      </c>
      <c r="H27" s="14">
        <v>1150496000</v>
      </c>
      <c r="I27" s="14">
        <v>0</v>
      </c>
      <c r="J27" s="14">
        <v>0</v>
      </c>
      <c r="K27" s="14">
        <v>1150496000</v>
      </c>
      <c r="L27" s="14">
        <v>0</v>
      </c>
      <c r="M27" s="14">
        <v>97612.43</v>
      </c>
      <c r="N27" s="14">
        <v>1150398387.5699999</v>
      </c>
      <c r="O27" s="14">
        <v>97612.43</v>
      </c>
      <c r="P27" s="14">
        <v>30000</v>
      </c>
      <c r="Q27" s="14">
        <v>30000</v>
      </c>
      <c r="R27" s="14">
        <v>30000</v>
      </c>
    </row>
    <row r="28" spans="1:18" ht="15.75" customHeight="1" x14ac:dyDescent="0.25">
      <c r="A28" s="11" t="s">
        <v>25</v>
      </c>
      <c r="B28" s="12" t="s">
        <v>26</v>
      </c>
      <c r="C28" s="13" t="s">
        <v>59</v>
      </c>
      <c r="D28" s="11" t="s">
        <v>39</v>
      </c>
      <c r="E28" s="11" t="s">
        <v>58</v>
      </c>
      <c r="F28" s="11" t="s">
        <v>30</v>
      </c>
      <c r="G28" s="12" t="s">
        <v>60</v>
      </c>
      <c r="H28" s="14">
        <v>100600000</v>
      </c>
      <c r="I28" s="14">
        <v>0</v>
      </c>
      <c r="J28" s="14">
        <v>0</v>
      </c>
      <c r="K28" s="14">
        <v>100600000</v>
      </c>
      <c r="L28" s="14">
        <v>0</v>
      </c>
      <c r="M28" s="14">
        <v>100600000</v>
      </c>
      <c r="N28" s="14">
        <v>0</v>
      </c>
      <c r="O28" s="14">
        <v>100600000</v>
      </c>
      <c r="P28" s="14">
        <v>80000000</v>
      </c>
      <c r="Q28" s="14">
        <v>80000000</v>
      </c>
      <c r="R28" s="14">
        <v>80000000</v>
      </c>
    </row>
    <row r="29" spans="1:18" ht="15.75" customHeight="1" x14ac:dyDescent="0.25">
      <c r="A29" s="11" t="s">
        <v>25</v>
      </c>
      <c r="B29" s="12" t="s">
        <v>26</v>
      </c>
      <c r="C29" s="13" t="s">
        <v>61</v>
      </c>
      <c r="D29" s="11" t="s">
        <v>28</v>
      </c>
      <c r="E29" s="11" t="s">
        <v>53</v>
      </c>
      <c r="F29" s="11" t="s">
        <v>30</v>
      </c>
      <c r="G29" s="12" t="s">
        <v>62</v>
      </c>
      <c r="H29" s="14">
        <v>4383207696</v>
      </c>
      <c r="I29" s="14">
        <v>0</v>
      </c>
      <c r="J29" s="14">
        <v>0</v>
      </c>
      <c r="K29" s="14">
        <v>4383207696</v>
      </c>
      <c r="L29" s="14">
        <v>0</v>
      </c>
      <c r="M29" s="14">
        <v>4383200201.3000002</v>
      </c>
      <c r="N29" s="14">
        <v>7494.7</v>
      </c>
      <c r="O29" s="14">
        <v>4383200201.3000002</v>
      </c>
      <c r="P29" s="14">
        <v>2798712860.8400002</v>
      </c>
      <c r="Q29" s="14">
        <v>2789949472.8400002</v>
      </c>
      <c r="R29" s="14">
        <v>2789949472.8400002</v>
      </c>
    </row>
    <row r="30" spans="1:18" ht="15.75" customHeight="1" x14ac:dyDescent="0.25">
      <c r="A30" s="11" t="s">
        <v>25</v>
      </c>
      <c r="B30" s="12" t="s">
        <v>26</v>
      </c>
      <c r="C30" s="13" t="s">
        <v>61</v>
      </c>
      <c r="D30" s="11" t="s">
        <v>39</v>
      </c>
      <c r="E30" s="11" t="s">
        <v>40</v>
      </c>
      <c r="F30" s="11" t="s">
        <v>30</v>
      </c>
      <c r="G30" s="12" t="s">
        <v>62</v>
      </c>
      <c r="H30" s="14">
        <v>100000000</v>
      </c>
      <c r="I30" s="14">
        <v>0</v>
      </c>
      <c r="J30" s="14">
        <v>0</v>
      </c>
      <c r="K30" s="14">
        <v>100000000</v>
      </c>
      <c r="L30" s="14">
        <v>0</v>
      </c>
      <c r="M30" s="14">
        <v>100000000</v>
      </c>
      <c r="N30" s="14">
        <v>0</v>
      </c>
      <c r="O30" s="14">
        <v>100000000</v>
      </c>
      <c r="P30" s="14">
        <v>0</v>
      </c>
      <c r="Q30" s="14">
        <v>0</v>
      </c>
      <c r="R30" s="14">
        <v>0</v>
      </c>
    </row>
    <row r="31" spans="1:18" ht="15.75" customHeight="1" x14ac:dyDescent="0.25">
      <c r="A31" s="11" t="s">
        <v>25</v>
      </c>
      <c r="B31" s="12" t="s">
        <v>26</v>
      </c>
      <c r="C31" s="13" t="s">
        <v>61</v>
      </c>
      <c r="D31" s="11" t="s">
        <v>39</v>
      </c>
      <c r="E31" s="11" t="s">
        <v>58</v>
      </c>
      <c r="F31" s="11" t="s">
        <v>30</v>
      </c>
      <c r="G31" s="12" t="s">
        <v>62</v>
      </c>
      <c r="H31" s="14">
        <v>800000000</v>
      </c>
      <c r="I31" s="14">
        <v>0</v>
      </c>
      <c r="J31" s="14">
        <v>0</v>
      </c>
      <c r="K31" s="14">
        <v>800000000</v>
      </c>
      <c r="L31" s="14">
        <v>0</v>
      </c>
      <c r="M31" s="14">
        <v>799943801.94000006</v>
      </c>
      <c r="N31" s="14">
        <v>56198.06</v>
      </c>
      <c r="O31" s="14">
        <v>799943801.94000006</v>
      </c>
      <c r="P31" s="14">
        <v>754888067.87</v>
      </c>
      <c r="Q31" s="14">
        <v>635929065.87</v>
      </c>
      <c r="R31" s="14">
        <v>635929065.87</v>
      </c>
    </row>
    <row r="32" spans="1:18" ht="15.75" customHeight="1" x14ac:dyDescent="0.25">
      <c r="A32" s="22"/>
      <c r="B32" s="23"/>
      <c r="C32" s="24"/>
      <c r="D32" s="22"/>
      <c r="E32" s="22"/>
      <c r="F32" s="22"/>
      <c r="G32" s="27" t="s">
        <v>63</v>
      </c>
      <c r="H32" s="26">
        <f t="shared" ref="H32:R32" si="4">SUM(H23:H31)</f>
        <v>15527078055</v>
      </c>
      <c r="I32" s="26">
        <f t="shared" si="4"/>
        <v>0</v>
      </c>
      <c r="J32" s="26">
        <f t="shared" si="4"/>
        <v>0</v>
      </c>
      <c r="K32" s="26">
        <f t="shared" si="4"/>
        <v>15527078055</v>
      </c>
      <c r="L32" s="26">
        <f t="shared" si="4"/>
        <v>0</v>
      </c>
      <c r="M32" s="26">
        <f t="shared" si="4"/>
        <v>12494034379.42</v>
      </c>
      <c r="N32" s="26">
        <f t="shared" si="4"/>
        <v>3033043675.5799994</v>
      </c>
      <c r="O32" s="26">
        <f t="shared" si="4"/>
        <v>12494034379.42</v>
      </c>
      <c r="P32" s="26">
        <f t="shared" si="4"/>
        <v>10516692649.890001</v>
      </c>
      <c r="Q32" s="26">
        <f t="shared" si="4"/>
        <v>10388970259.890001</v>
      </c>
      <c r="R32" s="26">
        <f t="shared" si="4"/>
        <v>10388970259.890001</v>
      </c>
    </row>
    <row r="33" spans="1:18" ht="29.25" customHeight="1" x14ac:dyDescent="0.25">
      <c r="A33" s="28"/>
      <c r="B33" s="29"/>
      <c r="C33" s="30"/>
      <c r="D33" s="28"/>
      <c r="E33" s="28"/>
      <c r="F33" s="28"/>
      <c r="G33" s="31" t="s">
        <v>64</v>
      </c>
      <c r="H33" s="32">
        <f t="shared" ref="H33:R33" si="5">+H32+H22</f>
        <v>23842922346</v>
      </c>
      <c r="I33" s="32">
        <f t="shared" si="5"/>
        <v>149556863</v>
      </c>
      <c r="J33" s="32">
        <f t="shared" si="5"/>
        <v>149556863</v>
      </c>
      <c r="K33" s="32">
        <f t="shared" si="5"/>
        <v>23842922346</v>
      </c>
      <c r="L33" s="32">
        <f t="shared" si="5"/>
        <v>0</v>
      </c>
      <c r="M33" s="32">
        <f t="shared" si="5"/>
        <v>20125937235.060001</v>
      </c>
      <c r="N33" s="32">
        <f t="shared" si="5"/>
        <v>3716985110.9399996</v>
      </c>
      <c r="O33" s="32">
        <f t="shared" si="5"/>
        <v>20125937235.060001</v>
      </c>
      <c r="P33" s="32">
        <f t="shared" si="5"/>
        <v>17965272442.34</v>
      </c>
      <c r="Q33" s="32">
        <f t="shared" si="5"/>
        <v>17836745210.34</v>
      </c>
      <c r="R33" s="32">
        <f t="shared" si="5"/>
        <v>17836745210.34</v>
      </c>
    </row>
    <row r="34" spans="1:18" ht="15.75" customHeight="1" x14ac:dyDescent="0.25">
      <c r="A34" s="11" t="s">
        <v>2</v>
      </c>
      <c r="B34" s="12" t="s">
        <v>2</v>
      </c>
      <c r="C34" s="13" t="s">
        <v>2</v>
      </c>
      <c r="D34" s="11" t="s">
        <v>2</v>
      </c>
      <c r="E34" s="11" t="s">
        <v>2</v>
      </c>
      <c r="F34" s="11" t="s">
        <v>2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15.75" customHeight="1" x14ac:dyDescent="0.25">
      <c r="A35" s="11" t="s">
        <v>2</v>
      </c>
      <c r="B35" s="33" t="s">
        <v>2</v>
      </c>
      <c r="C35" s="13" t="s">
        <v>2</v>
      </c>
      <c r="D35" s="11" t="s">
        <v>2</v>
      </c>
      <c r="E35" s="11" t="s">
        <v>2</v>
      </c>
      <c r="F35" s="11" t="s">
        <v>2</v>
      </c>
      <c r="G35" s="12" t="s">
        <v>2</v>
      </c>
      <c r="H35" s="34" t="s">
        <v>2</v>
      </c>
      <c r="I35" s="34" t="s">
        <v>2</v>
      </c>
      <c r="J35" s="34" t="s">
        <v>2</v>
      </c>
      <c r="K35" s="34" t="s">
        <v>2</v>
      </c>
      <c r="L35" s="34" t="s">
        <v>2</v>
      </c>
      <c r="M35" s="34" t="s">
        <v>2</v>
      </c>
      <c r="N35" s="34" t="s">
        <v>2</v>
      </c>
      <c r="O35" s="34" t="s">
        <v>2</v>
      </c>
      <c r="P35" s="34" t="s">
        <v>2</v>
      </c>
      <c r="Q35" s="34" t="s">
        <v>2</v>
      </c>
      <c r="R35" s="34" t="s">
        <v>2</v>
      </c>
    </row>
    <row r="36" spans="1:18" ht="33.75" customHeight="1" x14ac:dyDescent="0.25"/>
    <row r="37" spans="1:18" ht="15.75" customHeight="1" x14ac:dyDescent="0.25"/>
    <row r="38" spans="1:18" ht="15.75" customHeight="1" x14ac:dyDescent="0.25"/>
    <row r="39" spans="1:18" ht="15.75" customHeight="1" x14ac:dyDescent="0.25">
      <c r="C39" s="35" t="s">
        <v>65</v>
      </c>
      <c r="D39" s="35"/>
      <c r="E39" s="35"/>
      <c r="F39" s="35"/>
      <c r="G39" s="35"/>
      <c r="H39" s="35"/>
    </row>
    <row r="40" spans="1:18" ht="15.75" customHeight="1" x14ac:dyDescent="0.25">
      <c r="C40" s="36"/>
      <c r="D40" s="36"/>
      <c r="E40" s="36"/>
      <c r="F40" s="36"/>
      <c r="G40" s="36"/>
    </row>
    <row r="41" spans="1:18" ht="15.75" customHeight="1" x14ac:dyDescent="0.25">
      <c r="C41" s="37" t="s">
        <v>66</v>
      </c>
      <c r="D41" s="37"/>
      <c r="E41" s="37"/>
      <c r="F41" s="37"/>
      <c r="G41" s="37"/>
      <c r="H41" s="37"/>
      <c r="I41" s="37"/>
    </row>
    <row r="42" spans="1:18" ht="15.75" customHeight="1" x14ac:dyDescent="0.25">
      <c r="C42" s="36"/>
      <c r="D42" s="36"/>
      <c r="E42" s="36"/>
      <c r="F42" s="36"/>
      <c r="G42" s="36"/>
    </row>
    <row r="43" spans="1:18" ht="15.75" customHeight="1" x14ac:dyDescent="0.25">
      <c r="C43" s="38" t="s">
        <v>67</v>
      </c>
      <c r="D43" s="38"/>
      <c r="E43" s="38"/>
      <c r="F43" s="38"/>
      <c r="G43" s="38"/>
      <c r="H43" s="38"/>
      <c r="I43" s="38"/>
    </row>
    <row r="44" spans="1:18" ht="15.75" customHeight="1" x14ac:dyDescent="0.25">
      <c r="C44" s="36"/>
      <c r="D44" s="36"/>
      <c r="E44" s="36"/>
      <c r="F44" s="36"/>
      <c r="G44" s="36"/>
    </row>
    <row r="45" spans="1:18" ht="15.75" customHeight="1" x14ac:dyDescent="0.25">
      <c r="C45" s="39" t="s">
        <v>68</v>
      </c>
      <c r="D45" s="39"/>
      <c r="E45" s="39"/>
      <c r="F45" s="39"/>
      <c r="G45" s="39"/>
      <c r="H45" s="39"/>
      <c r="I45" s="39"/>
    </row>
    <row r="46" spans="1:18" ht="15.75" customHeight="1" x14ac:dyDescent="0.25">
      <c r="C46" s="36"/>
      <c r="D46" s="36"/>
      <c r="E46" s="36"/>
      <c r="F46" s="36"/>
      <c r="G46" s="36"/>
    </row>
    <row r="47" spans="1:18" ht="15.75" customHeight="1" x14ac:dyDescent="0.25">
      <c r="C47" s="40" t="s">
        <v>69</v>
      </c>
      <c r="D47" s="40"/>
      <c r="E47" s="40"/>
      <c r="F47" s="40"/>
      <c r="G47" s="40"/>
    </row>
    <row r="48" spans="1:1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8740157480314998" right="0.78740157480314998" top="0.78740157480314998" bottom="0.78740157480314998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Murillo</dc:creator>
  <cp:lastModifiedBy>David Mauricio Jimenez Lopez</cp:lastModifiedBy>
  <dcterms:created xsi:type="dcterms:W3CDTF">2025-07-01T16:13:30Z</dcterms:created>
  <dcterms:modified xsi:type="dcterms:W3CDTF">2025-09-01T15:58:40Z</dcterms:modified>
</cp:coreProperties>
</file>