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75719183aa9392a/Escritorio/"/>
    </mc:Choice>
  </mc:AlternateContent>
  <xr:revisionPtr revIDLastSave="0" documentId="14_{175CB8AB-F4EE-4758-9384-5B5E2E13EE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I35" i="1"/>
  <c r="J35" i="1"/>
  <c r="K35" i="1"/>
  <c r="L35" i="1"/>
  <c r="M35" i="1"/>
  <c r="N35" i="1"/>
  <c r="O35" i="1"/>
  <c r="P35" i="1"/>
  <c r="Q35" i="1"/>
  <c r="S35" i="1"/>
  <c r="H35" i="1"/>
  <c r="R34" i="1"/>
  <c r="Q34" i="1"/>
  <c r="P34" i="1"/>
  <c r="O34" i="1"/>
  <c r="N34" i="1"/>
  <c r="M34" i="1"/>
  <c r="L34" i="1"/>
  <c r="K34" i="1"/>
  <c r="J34" i="1"/>
  <c r="I34" i="1"/>
  <c r="H34" i="1"/>
  <c r="R26" i="1"/>
  <c r="Q26" i="1"/>
  <c r="P26" i="1"/>
  <c r="O26" i="1"/>
  <c r="N26" i="1"/>
  <c r="M26" i="1"/>
  <c r="K26" i="1"/>
  <c r="J26" i="1"/>
  <c r="I26" i="1"/>
  <c r="L26" i="1"/>
  <c r="H26" i="1"/>
  <c r="I25" i="1"/>
  <c r="J25" i="1"/>
  <c r="K25" i="1"/>
  <c r="L25" i="1"/>
  <c r="M25" i="1"/>
  <c r="N25" i="1"/>
  <c r="O25" i="1"/>
  <c r="P25" i="1"/>
  <c r="Q25" i="1"/>
  <c r="R25" i="1"/>
  <c r="H25" i="1"/>
  <c r="R21" i="1"/>
  <c r="Q21" i="1"/>
  <c r="P21" i="1"/>
  <c r="O21" i="1"/>
  <c r="N21" i="1"/>
  <c r="M21" i="1"/>
  <c r="L21" i="1"/>
  <c r="K21" i="1"/>
  <c r="J21" i="1"/>
  <c r="I21" i="1"/>
  <c r="H21" i="1"/>
  <c r="R18" i="1"/>
  <c r="Q18" i="1"/>
  <c r="P18" i="1"/>
  <c r="O18" i="1"/>
  <c r="N18" i="1"/>
  <c r="M18" i="1"/>
  <c r="L18" i="1"/>
  <c r="K18" i="1"/>
  <c r="J18" i="1"/>
  <c r="I18" i="1"/>
  <c r="H18" i="1"/>
  <c r="Q15" i="1"/>
  <c r="L15" i="1"/>
  <c r="K15" i="1"/>
  <c r="J15" i="1"/>
  <c r="I15" i="1"/>
  <c r="H15" i="1"/>
  <c r="R15" i="1"/>
  <c r="P15" i="1"/>
  <c r="O15" i="1"/>
  <c r="N15" i="1"/>
  <c r="M15" i="1"/>
</calcChain>
</file>

<file path=xl/sharedStrings.xml><?xml version="1.0" encoding="utf-8"?>
<sst xmlns="http://schemas.openxmlformats.org/spreadsheetml/2006/main" count="191" uniqueCount="64">
  <si>
    <t>Año Fiscal:</t>
  </si>
  <si>
    <t/>
  </si>
  <si>
    <t>Vigencia:</t>
  </si>
  <si>
    <t>Actual</t>
  </si>
  <si>
    <t>Periodo:</t>
  </si>
  <si>
    <t>Enero-Septiembre</t>
  </si>
  <si>
    <t>UEJ</t>
  </si>
  <si>
    <t>NOMBRE UEJ</t>
  </si>
  <si>
    <t>RUBRO</t>
  </si>
  <si>
    <t>FUENTE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</si>
  <si>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</si>
  <si>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</si>
  <si>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</si>
  <si>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</si>
  <si>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</si>
  <si>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</si>
  <si>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</si>
  <si>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</si>
  <si>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</si>
  <si>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</si>
  <si>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</si>
  <si>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</si>
  <si>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</si>
  <si>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</si>
  <si>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</si>
  <si>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</si>
  <si>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</si>
  <si>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</si>
  <si>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</si>
  <si>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</si>
  <si>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</si>
  <si>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</si>
  <si>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</si>
  <si>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</si>
  <si>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</si>
  <si>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Propios</t>
  </si>
  <si>
    <t>20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</si>
  <si>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</si>
  <si>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</si>
  <si>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</si>
  <si>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</si>
  <si>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</si>
  <si>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</si>
  <si>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</si>
  <si>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11</t>
  </si>
  <si>
    <t>SSF</t>
  </si>
  <si>
    <t>CUOTA DE FISCALIZACIÓN Y AUDITAJE</t>
  </si>
  <si>
    <t>C-3302-1603-5</t>
  </si>
  <si>
    <t>PROTECCIÓN DEL PATRIMONIO ARQUEOLÓGICO, ANTROPOLÓGICO E HISTÓRICO DE LA NACIÓN   BOGOTÁ, NACIONAL, SAN AGUSTÍN, ISNOS, UNGUÍA, SANTA MARTA</t>
  </si>
  <si>
    <t>21</t>
  </si>
  <si>
    <t>C-3302-1603-6</t>
  </si>
  <si>
    <t>GENERACIÓN  DE CONOCIMIENTOS ESPECIALIZADOS EN LA DIVERSIDAD SOCIOCULTURAL, INTERCULTURAL, EN LAS RELACIONES SOCIOCULTURALES Y EN EL PATRIMONIO ARQUEOLÓGICO A NIVEL   NACIONAL</t>
  </si>
  <si>
    <t>C-3399-1603-2</t>
  </si>
  <si>
    <t>FORTALECIMIENTO DE LA INFRAESTRUCTURA FÍSICA, ADMINISTRATIVA, TECNOLÓGICA E INFORMÁTICA DEL ICANH A NIVEL   NACIONAL</t>
  </si>
  <si>
    <t xml:space="preserve">INFORME DE EJECUCIÓN PRESUPUESTAL -TERCER  -TRIMESTRE 2023 </t>
  </si>
  <si>
    <t xml:space="preserve">RECURSO </t>
  </si>
  <si>
    <t>SITUACION DE FONDOS</t>
  </si>
  <si>
    <t xml:space="preserve">SUBTOTAL GASTOS DE PERSONAL </t>
  </si>
  <si>
    <t xml:space="preserve">SUBTOTAL ADQUISICIÓN DE BIENES Y SERVICIOS </t>
  </si>
  <si>
    <t>SUBTOTAL TRANSFERENCIAS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</si>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</sst>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0</xdr:row>
      <xdr:rowOff>57150</xdr:rowOff>
    </xdr:from>
    <xdr:to>
      <xdr:col>5</xdr:col>
      <xdr:colOff>190499</xdr:colOff>
      <xdr:row>7</xdr:row>
      <xdr:rowOff>46060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57150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0</xdr:row>
      <xdr:rowOff>0</xdr:rowOff>
    </xdr:from>
    <xdr:to>
      <xdr:col>12</xdr:col>
      <xdr:colOff>838200</xdr:colOff>
      <xdr:row>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8175" y="0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35"/>
  <sheetViews>
    <sheetView showGridLines="0" tabSelected="1" topLeftCell="B30" workbookViewId="0">
      <selection activeCell="I38" sqref="I38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0.7109375" customWidth="1"/>
    <col min="6" max="6" width="12.140625" customWidth="1"/>
    <col min="7" max="7" width="27.5703125" customWidth="1"/>
    <col min="8" max="18" width="18.85546875" customWidth="1"/>
    <col min="19" max="19" width="0" hidden="1" customWidth="1"/>
    <col min="20" max="20" width="6.42578125" customWidth="1"/>
  </cols>
  <sheetData>
    <row r="5" spans="1:18" ht="18.75" x14ac:dyDescent="0.3">
      <c r="D5" s="9"/>
      <c r="G5" s="7" t="s">
        <v>54</v>
      </c>
      <c r="I5" s="8"/>
      <c r="J5" s="9"/>
    </row>
    <row r="8" spans="1:18" x14ac:dyDescent="0.25">
      <c r="A8" s="1" t="s">
        <v>0</v>
      </c>
      <c r="B8" s="1">
        <v>2023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</row>
    <row r="9" spans="1:18" x14ac:dyDescent="0.25">
      <c r="A9" s="1" t="s">
        <v>2</v>
      </c>
      <c r="B9" s="1" t="s">
        <v>3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</row>
    <row r="10" spans="1:18" x14ac:dyDescent="0.25">
      <c r="A10" s="1" t="s">
        <v>4</v>
      </c>
      <c r="B10" s="1" t="s">
        <v>5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  <c r="I10" s="2" t="s">
        <v>1</v>
      </c>
      <c r="J10" s="2" t="s">
        <v>1</v>
      </c>
      <c r="K10" s="2" t="s">
        <v>1</v>
      </c>
      <c r="L10" s="2" t="s">
        <v>1</v>
      </c>
      <c r="M10" s="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</row>
    <row r="11" spans="1:18" ht="36" x14ac:dyDescent="0.25">
      <c r="A11" s="1" t="s">
        <v>6</v>
      </c>
      <c r="B11" s="1" t="s">
        <v>7</v>
      </c>
      <c r="C11" s="1" t="s">
        <v>8</v>
      </c>
      <c r="D11" s="1" t="s">
        <v>9</v>
      </c>
      <c r="E11" s="1" t="s">
        <v>55</v>
      </c>
      <c r="F11" s="1" t="s">
        <v>56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15</v>
      </c>
      <c r="M11" s="1" t="s">
        <v>16</v>
      </c>
      <c r="N11" s="1" t="s">
        <v>17</v>
      </c>
      <c r="O11" s="1" t="s">
        <v>18</v>
      </c>
      <c r="P11" s="1" t="s">
        <v>19</v>
      </c>
      <c r="Q11" s="1" t="s">
        <v>20</v>
      </c>
      <c r="R11" s="1" t="s">
        <v>21</v>
      </c>
    </row>
    <row r="12" spans="1:18" ht="22.5" x14ac:dyDescent="0.25">
      <c r="A12" s="3" t="s">
        <v>22</v>
      </c>
      <c r="B12" s="4" t="s">
        <v>23</v>
      </c>
      <c r="C12" s="5" t="s">
        <v>24</v>
      </c>
      <c r="D12" s="3" t="s">
        <v>25</v>
      </c>
      <c r="E12" s="3" t="s">
        <v>26</v>
      </c>
      <c r="F12" s="3" t="s">
        <v>27</v>
      </c>
      <c r="G12" s="4" t="s">
        <v>28</v>
      </c>
      <c r="H12" s="6">
        <v>5817056048</v>
      </c>
      <c r="I12" s="6">
        <v>0</v>
      </c>
      <c r="J12" s="6">
        <v>212000000</v>
      </c>
      <c r="K12" s="6">
        <v>5605056048</v>
      </c>
      <c r="L12" s="6">
        <v>0</v>
      </c>
      <c r="M12" s="6">
        <v>5605056048</v>
      </c>
      <c r="N12" s="6">
        <v>0</v>
      </c>
      <c r="O12" s="6">
        <v>4424855709</v>
      </c>
      <c r="P12" s="6">
        <v>4424855709</v>
      </c>
      <c r="Q12" s="6">
        <v>4424855709</v>
      </c>
      <c r="R12" s="6">
        <v>4424006305</v>
      </c>
    </row>
    <row r="13" spans="1:18" ht="22.5" x14ac:dyDescent="0.25">
      <c r="A13" s="3" t="s">
        <v>22</v>
      </c>
      <c r="B13" s="4" t="s">
        <v>23</v>
      </c>
      <c r="C13" s="5" t="s">
        <v>29</v>
      </c>
      <c r="D13" s="3" t="s">
        <v>25</v>
      </c>
      <c r="E13" s="3" t="s">
        <v>26</v>
      </c>
      <c r="F13" s="3" t="s">
        <v>27</v>
      </c>
      <c r="G13" s="4" t="s">
        <v>30</v>
      </c>
      <c r="H13" s="6">
        <v>2091669587</v>
      </c>
      <c r="I13" s="6">
        <v>0</v>
      </c>
      <c r="J13" s="6">
        <v>0</v>
      </c>
      <c r="K13" s="6">
        <v>2091669587</v>
      </c>
      <c r="L13" s="6">
        <v>0</v>
      </c>
      <c r="M13" s="6">
        <v>2091669587</v>
      </c>
      <c r="N13" s="6">
        <v>0</v>
      </c>
      <c r="O13" s="6">
        <v>1725390599</v>
      </c>
      <c r="P13" s="6">
        <v>1725390599</v>
      </c>
      <c r="Q13" s="6">
        <v>1725260652</v>
      </c>
      <c r="R13" s="6">
        <v>1725189868</v>
      </c>
    </row>
    <row r="14" spans="1:18" ht="33.75" x14ac:dyDescent="0.25">
      <c r="A14" s="3" t="s">
        <v>22</v>
      </c>
      <c r="B14" s="4" t="s">
        <v>23</v>
      </c>
      <c r="C14" s="5" t="s">
        <v>31</v>
      </c>
      <c r="D14" s="3" t="s">
        <v>25</v>
      </c>
      <c r="E14" s="3" t="s">
        <v>26</v>
      </c>
      <c r="F14" s="3" t="s">
        <v>27</v>
      </c>
      <c r="G14" s="4" t="s">
        <v>32</v>
      </c>
      <c r="H14" s="6">
        <v>592514841</v>
      </c>
      <c r="I14" s="6">
        <v>200000000</v>
      </c>
      <c r="J14" s="6">
        <v>0</v>
      </c>
      <c r="K14" s="6">
        <v>792514841</v>
      </c>
      <c r="L14" s="6">
        <v>0</v>
      </c>
      <c r="M14" s="6">
        <v>790759441</v>
      </c>
      <c r="N14" s="6">
        <v>1755400</v>
      </c>
      <c r="O14" s="6">
        <v>608343586</v>
      </c>
      <c r="P14" s="6">
        <v>608343586</v>
      </c>
      <c r="Q14" s="6">
        <v>608343586</v>
      </c>
      <c r="R14" s="6">
        <v>607857570</v>
      </c>
    </row>
    <row r="15" spans="1:18" ht="38.25" customHeight="1" x14ac:dyDescent="0.25">
      <c r="A15" s="10"/>
      <c r="B15" s="11"/>
      <c r="C15" s="11"/>
      <c r="D15" s="10"/>
      <c r="E15" s="10"/>
      <c r="F15" s="10"/>
      <c r="G15" s="12" t="s">
        <v>57</v>
      </c>
      <c r="H15" s="13">
        <f>SUM(H12:H14)</f>
        <v>8501240476</v>
      </c>
      <c r="I15" s="13">
        <f>SUM(I12:I14)</f>
        <v>200000000</v>
      </c>
      <c r="J15" s="13">
        <f>SUM(J12:J14)</f>
        <v>212000000</v>
      </c>
      <c r="K15" s="13">
        <f>SUM(K12:K14)</f>
        <v>8489240476</v>
      </c>
      <c r="L15" s="13">
        <f>SUM(L12:L14)</f>
        <v>0</v>
      </c>
      <c r="M15" s="13">
        <f>SUM(M12:M14)</f>
        <v>8487485076</v>
      </c>
      <c r="N15" s="13">
        <f>SUM(N12:N14)</f>
        <v>1755400</v>
      </c>
      <c r="O15" s="13">
        <f>SUM(O12:O14)</f>
        <v>6758589894</v>
      </c>
      <c r="P15" s="13">
        <f>SUM(P12:P14)</f>
        <v>6758589894</v>
      </c>
      <c r="Q15" s="13">
        <f>SUM(Q12:Q14)</f>
        <v>6758459947</v>
      </c>
      <c r="R15" s="13">
        <f>SUM(R12:R14)</f>
        <v>6757053743</v>
      </c>
    </row>
    <row r="16" spans="1:18" ht="22.5" x14ac:dyDescent="0.25">
      <c r="A16" s="3" t="s">
        <v>22</v>
      </c>
      <c r="B16" s="4" t="s">
        <v>23</v>
      </c>
      <c r="C16" s="5" t="s">
        <v>33</v>
      </c>
      <c r="D16" s="3" t="s">
        <v>25</v>
      </c>
      <c r="E16" s="3" t="s">
        <v>26</v>
      </c>
      <c r="F16" s="3" t="s">
        <v>27</v>
      </c>
      <c r="G16" s="4" t="s">
        <v>34</v>
      </c>
      <c r="H16" s="6">
        <v>1651240817</v>
      </c>
      <c r="I16" s="6">
        <v>0</v>
      </c>
      <c r="J16" s="6">
        <v>0</v>
      </c>
      <c r="K16" s="6">
        <v>1651240817</v>
      </c>
      <c r="L16" s="6">
        <v>0</v>
      </c>
      <c r="M16" s="6">
        <v>1628535935.05</v>
      </c>
      <c r="N16" s="6">
        <v>22704881.949999999</v>
      </c>
      <c r="O16" s="6">
        <v>1589434340.05</v>
      </c>
      <c r="P16" s="6">
        <v>978537784.67999995</v>
      </c>
      <c r="Q16" s="6">
        <v>797570758.67999995</v>
      </c>
      <c r="R16" s="6">
        <v>788755309.67999995</v>
      </c>
    </row>
    <row r="17" spans="1:18" ht="22.5" x14ac:dyDescent="0.25">
      <c r="A17" s="3" t="s">
        <v>22</v>
      </c>
      <c r="B17" s="4" t="s">
        <v>23</v>
      </c>
      <c r="C17" s="5" t="s">
        <v>33</v>
      </c>
      <c r="D17" s="3" t="s">
        <v>35</v>
      </c>
      <c r="E17" s="3" t="s">
        <v>36</v>
      </c>
      <c r="F17" s="3" t="s">
        <v>27</v>
      </c>
      <c r="G17" s="4" t="s">
        <v>34</v>
      </c>
      <c r="H17" s="6">
        <v>1765300300</v>
      </c>
      <c r="I17" s="6">
        <v>0</v>
      </c>
      <c r="J17" s="6">
        <v>12000000</v>
      </c>
      <c r="K17" s="6">
        <v>1753300300</v>
      </c>
      <c r="L17" s="6">
        <v>0</v>
      </c>
      <c r="M17" s="6">
        <v>1648392830.6500001</v>
      </c>
      <c r="N17" s="6">
        <v>104907469.34999999</v>
      </c>
      <c r="O17" s="6">
        <v>1483219300.6500001</v>
      </c>
      <c r="P17" s="6">
        <v>1224762969.6400001</v>
      </c>
      <c r="Q17" s="6">
        <v>1224762969.6400001</v>
      </c>
      <c r="R17" s="6">
        <v>1223932439.6400001</v>
      </c>
    </row>
    <row r="18" spans="1:18" ht="41.25" customHeight="1" x14ac:dyDescent="0.25">
      <c r="A18" s="10"/>
      <c r="B18" s="11"/>
      <c r="C18" s="11"/>
      <c r="D18" s="10"/>
      <c r="E18" s="10"/>
      <c r="F18" s="10"/>
      <c r="G18" s="12" t="s">
        <v>58</v>
      </c>
      <c r="H18" s="13">
        <f>SUM(H16:H17)</f>
        <v>3416541117</v>
      </c>
      <c r="I18" s="13">
        <f>SUM(I16:I17)</f>
        <v>0</v>
      </c>
      <c r="J18" s="13">
        <f>SUM(J16:J17)</f>
        <v>12000000</v>
      </c>
      <c r="K18" s="13">
        <f>SUM(K16:K17)</f>
        <v>3404541117</v>
      </c>
      <c r="L18" s="13">
        <f>SUM(L16:L17)</f>
        <v>0</v>
      </c>
      <c r="M18" s="13">
        <f>SUM(M16:M17)</f>
        <v>3276928765.6999998</v>
      </c>
      <c r="N18" s="13">
        <f>SUM(N16:N17)</f>
        <v>127612351.3</v>
      </c>
      <c r="O18" s="13">
        <f>SUM(O16:O17)</f>
        <v>3072653640.6999998</v>
      </c>
      <c r="P18" s="13">
        <f>SUM(P16:P17)</f>
        <v>2203300754.3200002</v>
      </c>
      <c r="Q18" s="13">
        <f>SUM(Q16:Q17)</f>
        <v>2022333728.3200002</v>
      </c>
      <c r="R18" s="13">
        <f>SUM(R16:R17)</f>
        <v>2012687749.3200002</v>
      </c>
    </row>
    <row r="19" spans="1:18" ht="33.75" x14ac:dyDescent="0.25">
      <c r="A19" s="3" t="s">
        <v>22</v>
      </c>
      <c r="B19" s="4" t="s">
        <v>23</v>
      </c>
      <c r="C19" s="5" t="s">
        <v>37</v>
      </c>
      <c r="D19" s="3" t="s">
        <v>25</v>
      </c>
      <c r="E19" s="3" t="s">
        <v>26</v>
      </c>
      <c r="F19" s="3" t="s">
        <v>27</v>
      </c>
      <c r="G19" s="4" t="s">
        <v>38</v>
      </c>
      <c r="H19" s="6">
        <v>2060000</v>
      </c>
      <c r="I19" s="6">
        <v>12000000</v>
      </c>
      <c r="J19" s="6">
        <v>0</v>
      </c>
      <c r="K19" s="6">
        <v>14060000</v>
      </c>
      <c r="L19" s="6">
        <v>0</v>
      </c>
      <c r="M19" s="6">
        <v>14060000</v>
      </c>
      <c r="N19" s="6">
        <v>0</v>
      </c>
      <c r="O19" s="6">
        <v>3522597</v>
      </c>
      <c r="P19" s="6">
        <v>3522597</v>
      </c>
      <c r="Q19" s="6">
        <v>3522597</v>
      </c>
      <c r="R19" s="6">
        <v>3522597</v>
      </c>
    </row>
    <row r="20" spans="1:18" ht="22.5" x14ac:dyDescent="0.25">
      <c r="A20" s="3" t="s">
        <v>22</v>
      </c>
      <c r="B20" s="4" t="s">
        <v>23</v>
      </c>
      <c r="C20" s="5" t="s">
        <v>39</v>
      </c>
      <c r="D20" s="3" t="s">
        <v>35</v>
      </c>
      <c r="E20" s="3" t="s">
        <v>36</v>
      </c>
      <c r="F20" s="3" t="s">
        <v>27</v>
      </c>
      <c r="G20" s="4" t="s">
        <v>40</v>
      </c>
      <c r="H20" s="6">
        <v>50000000</v>
      </c>
      <c r="I20" s="6">
        <v>0</v>
      </c>
      <c r="J20" s="6">
        <v>0</v>
      </c>
      <c r="K20" s="6">
        <v>50000000</v>
      </c>
      <c r="L20" s="6">
        <v>0</v>
      </c>
      <c r="M20" s="6">
        <v>0</v>
      </c>
      <c r="N20" s="6">
        <v>50000000</v>
      </c>
      <c r="O20" s="6">
        <v>0</v>
      </c>
      <c r="P20" s="6">
        <v>0</v>
      </c>
      <c r="Q20" s="6">
        <v>0</v>
      </c>
      <c r="R20" s="6">
        <v>0</v>
      </c>
    </row>
    <row r="21" spans="1:18" ht="44.25" customHeight="1" x14ac:dyDescent="0.25">
      <c r="A21" s="10"/>
      <c r="B21" s="11"/>
      <c r="C21" s="11"/>
      <c r="D21" s="10"/>
      <c r="E21" s="10"/>
      <c r="F21" s="10"/>
      <c r="G21" s="12" t="s">
        <v>59</v>
      </c>
      <c r="H21" s="13">
        <f>SUM(H19:H20)</f>
        <v>52060000</v>
      </c>
      <c r="I21" s="14">
        <f t="shared" ref="I21:R21" si="0">SUM(I19:I20)</f>
        <v>12000000</v>
      </c>
      <c r="J21" s="14">
        <f t="shared" si="0"/>
        <v>0</v>
      </c>
      <c r="K21" s="14">
        <f t="shared" si="0"/>
        <v>64060000</v>
      </c>
      <c r="L21" s="14">
        <f t="shared" si="0"/>
        <v>0</v>
      </c>
      <c r="M21" s="14">
        <f t="shared" si="0"/>
        <v>14060000</v>
      </c>
      <c r="N21" s="14">
        <f t="shared" si="0"/>
        <v>50000000</v>
      </c>
      <c r="O21" s="14">
        <f>SUM(O19:O20)</f>
        <v>3522597</v>
      </c>
      <c r="P21" s="14">
        <f>SUM(P19:P20)</f>
        <v>3522597</v>
      </c>
      <c r="Q21" s="14">
        <f>SUM(Q19:Q20)</f>
        <v>3522597</v>
      </c>
      <c r="R21" s="14">
        <f t="shared" si="0"/>
        <v>3522597</v>
      </c>
    </row>
    <row r="22" spans="1:18" ht="22.5" x14ac:dyDescent="0.25">
      <c r="A22" s="3" t="s">
        <v>22</v>
      </c>
      <c r="B22" s="4" t="s">
        <v>23</v>
      </c>
      <c r="C22" s="5" t="s">
        <v>41</v>
      </c>
      <c r="D22" s="3" t="s">
        <v>25</v>
      </c>
      <c r="E22" s="3" t="s">
        <v>26</v>
      </c>
      <c r="F22" s="3" t="s">
        <v>27</v>
      </c>
      <c r="G22" s="4" t="s">
        <v>42</v>
      </c>
      <c r="H22" s="6">
        <v>22362701</v>
      </c>
      <c r="I22" s="6">
        <v>0</v>
      </c>
      <c r="J22" s="6">
        <v>0</v>
      </c>
      <c r="K22" s="6">
        <v>22362701</v>
      </c>
      <c r="L22" s="6">
        <v>0</v>
      </c>
      <c r="M22" s="6">
        <v>22293496</v>
      </c>
      <c r="N22" s="6">
        <v>69205</v>
      </c>
      <c r="O22" s="6">
        <v>22293496</v>
      </c>
      <c r="P22" s="6">
        <v>22293496</v>
      </c>
      <c r="Q22" s="6">
        <v>22293496</v>
      </c>
      <c r="R22" s="6">
        <v>22293496</v>
      </c>
    </row>
    <row r="23" spans="1:18" ht="22.5" x14ac:dyDescent="0.25">
      <c r="A23" s="3" t="s">
        <v>22</v>
      </c>
      <c r="B23" s="4" t="s">
        <v>23</v>
      </c>
      <c r="C23" s="5" t="s">
        <v>41</v>
      </c>
      <c r="D23" s="3" t="s">
        <v>35</v>
      </c>
      <c r="E23" s="3" t="s">
        <v>36</v>
      </c>
      <c r="F23" s="3" t="s">
        <v>27</v>
      </c>
      <c r="G23" s="4" t="s">
        <v>42</v>
      </c>
      <c r="H23" s="6">
        <v>0</v>
      </c>
      <c r="I23" s="6">
        <v>12000000</v>
      </c>
      <c r="J23" s="6">
        <v>0</v>
      </c>
      <c r="K23" s="6">
        <v>12000000</v>
      </c>
      <c r="L23" s="6">
        <v>0</v>
      </c>
      <c r="M23" s="6">
        <v>6367146</v>
      </c>
      <c r="N23" s="6">
        <v>5632854</v>
      </c>
      <c r="O23" s="6">
        <v>6367146</v>
      </c>
      <c r="P23" s="6">
        <v>6367146</v>
      </c>
      <c r="Q23" s="6">
        <v>6367146</v>
      </c>
      <c r="R23" s="6">
        <v>6367146</v>
      </c>
    </row>
    <row r="24" spans="1:18" ht="22.5" x14ac:dyDescent="0.25">
      <c r="A24" s="3" t="s">
        <v>22</v>
      </c>
      <c r="B24" s="4" t="s">
        <v>23</v>
      </c>
      <c r="C24" s="5" t="s">
        <v>43</v>
      </c>
      <c r="D24" s="3" t="s">
        <v>25</v>
      </c>
      <c r="E24" s="3" t="s">
        <v>44</v>
      </c>
      <c r="F24" s="3" t="s">
        <v>45</v>
      </c>
      <c r="G24" s="4" t="s">
        <v>46</v>
      </c>
      <c r="H24" s="6">
        <v>46000000</v>
      </c>
      <c r="I24" s="6">
        <v>0</v>
      </c>
      <c r="J24" s="6">
        <v>0</v>
      </c>
      <c r="K24" s="6">
        <v>46000000</v>
      </c>
      <c r="L24" s="6">
        <v>0</v>
      </c>
      <c r="M24" s="6">
        <v>0</v>
      </c>
      <c r="N24" s="6">
        <v>46000000</v>
      </c>
      <c r="O24" s="6">
        <v>0</v>
      </c>
      <c r="P24" s="6">
        <v>0</v>
      </c>
      <c r="Q24" s="6">
        <v>0</v>
      </c>
      <c r="R24" s="6">
        <v>0</v>
      </c>
    </row>
    <row r="25" spans="1:18" ht="52.5" customHeight="1" x14ac:dyDescent="0.25">
      <c r="A25" s="10"/>
      <c r="B25" s="11"/>
      <c r="C25" s="11"/>
      <c r="D25" s="10"/>
      <c r="E25" s="10"/>
      <c r="F25" s="10"/>
      <c r="G25" s="12" t="s">
        <v>60</v>
      </c>
      <c r="H25" s="13">
        <f>SUM(H22:H24)</f>
        <v>68362701</v>
      </c>
      <c r="I25" s="13">
        <f t="shared" ref="I25:R25" si="1">SUM(I22:I24)</f>
        <v>12000000</v>
      </c>
      <c r="J25" s="13">
        <f t="shared" si="1"/>
        <v>0</v>
      </c>
      <c r="K25" s="13">
        <f t="shared" si="1"/>
        <v>80362701</v>
      </c>
      <c r="L25" s="13">
        <f t="shared" si="1"/>
        <v>0</v>
      </c>
      <c r="M25" s="13">
        <f t="shared" si="1"/>
        <v>28660642</v>
      </c>
      <c r="N25" s="13">
        <f t="shared" si="1"/>
        <v>51702059</v>
      </c>
      <c r="O25" s="13">
        <f t="shared" si="1"/>
        <v>28660642</v>
      </c>
      <c r="P25" s="13">
        <f t="shared" si="1"/>
        <v>28660642</v>
      </c>
      <c r="Q25" s="13">
        <f t="shared" si="1"/>
        <v>28660642</v>
      </c>
      <c r="R25" s="13">
        <f t="shared" si="1"/>
        <v>28660642</v>
      </c>
    </row>
    <row r="26" spans="1:18" ht="42.75" customHeight="1" x14ac:dyDescent="0.25">
      <c r="A26" s="15"/>
      <c r="B26" s="16"/>
      <c r="C26" s="16"/>
      <c r="D26" s="15"/>
      <c r="E26" s="15"/>
      <c r="F26" s="15"/>
      <c r="G26" s="17" t="s">
        <v>61</v>
      </c>
      <c r="H26" s="18">
        <f>+H25+H21+H18+H15</f>
        <v>12038204294</v>
      </c>
      <c r="I26" s="18">
        <f>+I25+I21+I18+I15</f>
        <v>224000000</v>
      </c>
      <c r="J26" s="18">
        <f>+J25+J21+J18+J15</f>
        <v>224000000</v>
      </c>
      <c r="K26" s="18">
        <f>+K25+K21+K18+K15</f>
        <v>12038204294</v>
      </c>
      <c r="L26" s="18">
        <f t="shared" ref="I26:R26" si="2">+L25+L21+L18+L15</f>
        <v>0</v>
      </c>
      <c r="M26" s="18">
        <f>+M25+M21+M18+M15</f>
        <v>11807134483.700001</v>
      </c>
      <c r="N26" s="18">
        <f>+N25+N21+N18+N15</f>
        <v>231069810.30000001</v>
      </c>
      <c r="O26" s="18">
        <f>+O25+O21+O18+O15</f>
        <v>9863426773.7000008</v>
      </c>
      <c r="P26" s="18">
        <f>+P25+P21+P18+P15</f>
        <v>8994073887.3199997</v>
      </c>
      <c r="Q26" s="18">
        <f>+Q25+Q21+Q18+Q15</f>
        <v>8812976914.3199997</v>
      </c>
      <c r="R26" s="18">
        <f>+R25+R21+R18+R15</f>
        <v>8801924731.3199997</v>
      </c>
    </row>
    <row r="27" spans="1:18" ht="67.5" x14ac:dyDescent="0.25">
      <c r="A27" s="3" t="s">
        <v>22</v>
      </c>
      <c r="B27" s="4" t="s">
        <v>23</v>
      </c>
      <c r="C27" s="5" t="s">
        <v>47</v>
      </c>
      <c r="D27" s="3" t="s">
        <v>35</v>
      </c>
      <c r="E27" s="3" t="s">
        <v>36</v>
      </c>
      <c r="F27" s="3" t="s">
        <v>27</v>
      </c>
      <c r="G27" s="4" t="s">
        <v>48</v>
      </c>
      <c r="H27" s="6">
        <v>1352867847</v>
      </c>
      <c r="I27" s="6">
        <v>0</v>
      </c>
      <c r="J27" s="6">
        <v>0</v>
      </c>
      <c r="K27" s="6">
        <v>1352867847</v>
      </c>
      <c r="L27" s="6">
        <v>0</v>
      </c>
      <c r="M27" s="6">
        <v>900449079</v>
      </c>
      <c r="N27" s="6">
        <v>452418768</v>
      </c>
      <c r="O27" s="6">
        <v>669598204</v>
      </c>
      <c r="P27" s="6">
        <v>89901102</v>
      </c>
      <c r="Q27" s="6">
        <v>89901102</v>
      </c>
      <c r="R27" s="6">
        <v>78983069</v>
      </c>
    </row>
    <row r="28" spans="1:18" ht="67.5" x14ac:dyDescent="0.25">
      <c r="A28" s="3" t="s">
        <v>22</v>
      </c>
      <c r="B28" s="4" t="s">
        <v>23</v>
      </c>
      <c r="C28" s="5" t="s">
        <v>47</v>
      </c>
      <c r="D28" s="3" t="s">
        <v>35</v>
      </c>
      <c r="E28" s="3" t="s">
        <v>49</v>
      </c>
      <c r="F28" s="3" t="s">
        <v>27</v>
      </c>
      <c r="G28" s="4" t="s">
        <v>48</v>
      </c>
      <c r="H28" s="6">
        <v>45373304</v>
      </c>
      <c r="I28" s="6">
        <v>0</v>
      </c>
      <c r="J28" s="6">
        <v>0</v>
      </c>
      <c r="K28" s="6">
        <v>45373304</v>
      </c>
      <c r="L28" s="6">
        <v>0</v>
      </c>
      <c r="M28" s="6">
        <v>0</v>
      </c>
      <c r="N28" s="6">
        <v>45373304</v>
      </c>
      <c r="O28" s="6">
        <v>0</v>
      </c>
      <c r="P28" s="6">
        <v>0</v>
      </c>
      <c r="Q28" s="6">
        <v>0</v>
      </c>
      <c r="R28" s="6">
        <v>0</v>
      </c>
    </row>
    <row r="29" spans="1:18" ht="101.25" x14ac:dyDescent="0.25">
      <c r="A29" s="3" t="s">
        <v>22</v>
      </c>
      <c r="B29" s="4" t="s">
        <v>23</v>
      </c>
      <c r="C29" s="5" t="s">
        <v>50</v>
      </c>
      <c r="D29" s="3" t="s">
        <v>25</v>
      </c>
      <c r="E29" s="3" t="s">
        <v>26</v>
      </c>
      <c r="F29" s="3" t="s">
        <v>27</v>
      </c>
      <c r="G29" s="4" t="s">
        <v>51</v>
      </c>
      <c r="H29" s="6">
        <v>1727628483</v>
      </c>
      <c r="I29" s="6">
        <v>0</v>
      </c>
      <c r="J29" s="6">
        <v>0</v>
      </c>
      <c r="K29" s="6">
        <v>1727628483</v>
      </c>
      <c r="L29" s="6">
        <v>0</v>
      </c>
      <c r="M29" s="6">
        <v>1573930097</v>
      </c>
      <c r="N29" s="6">
        <v>153698386</v>
      </c>
      <c r="O29" s="6">
        <v>1354906460</v>
      </c>
      <c r="P29" s="6">
        <v>943848497.96000004</v>
      </c>
      <c r="Q29" s="6">
        <v>934735497.96000004</v>
      </c>
      <c r="R29" s="6">
        <v>912436741.96000004</v>
      </c>
    </row>
    <row r="30" spans="1:18" ht="101.25" x14ac:dyDescent="0.25">
      <c r="A30" s="3" t="s">
        <v>22</v>
      </c>
      <c r="B30" s="4" t="s">
        <v>23</v>
      </c>
      <c r="C30" s="5" t="s">
        <v>50</v>
      </c>
      <c r="D30" s="3" t="s">
        <v>35</v>
      </c>
      <c r="E30" s="3" t="s">
        <v>36</v>
      </c>
      <c r="F30" s="3" t="s">
        <v>27</v>
      </c>
      <c r="G30" s="4" t="s">
        <v>51</v>
      </c>
      <c r="H30" s="6">
        <v>250000000</v>
      </c>
      <c r="I30" s="6">
        <v>0</v>
      </c>
      <c r="J30" s="6">
        <v>0</v>
      </c>
      <c r="K30" s="6">
        <v>250000000</v>
      </c>
      <c r="L30" s="6">
        <v>0</v>
      </c>
      <c r="M30" s="6">
        <v>110670000</v>
      </c>
      <c r="N30" s="6">
        <v>139330000</v>
      </c>
      <c r="O30" s="6">
        <v>79607878</v>
      </c>
      <c r="P30" s="6">
        <v>49737878</v>
      </c>
      <c r="Q30" s="6">
        <v>49459878</v>
      </c>
      <c r="R30" s="6">
        <v>49459878</v>
      </c>
    </row>
    <row r="31" spans="1:18" ht="56.25" x14ac:dyDescent="0.25">
      <c r="A31" s="3" t="s">
        <v>22</v>
      </c>
      <c r="B31" s="4" t="s">
        <v>23</v>
      </c>
      <c r="C31" s="5" t="s">
        <v>52</v>
      </c>
      <c r="D31" s="3" t="s">
        <v>25</v>
      </c>
      <c r="E31" s="3" t="s">
        <v>26</v>
      </c>
      <c r="F31" s="3" t="s">
        <v>27</v>
      </c>
      <c r="G31" s="4" t="s">
        <v>53</v>
      </c>
      <c r="H31" s="6">
        <v>11145667335</v>
      </c>
      <c r="I31" s="6">
        <v>0</v>
      </c>
      <c r="J31" s="6">
        <v>0</v>
      </c>
      <c r="K31" s="6">
        <v>11145667335</v>
      </c>
      <c r="L31" s="6">
        <v>0</v>
      </c>
      <c r="M31" s="6">
        <v>9982701967.1299992</v>
      </c>
      <c r="N31" s="6">
        <v>1162965367.8699999</v>
      </c>
      <c r="O31" s="6">
        <v>7699893480.1300001</v>
      </c>
      <c r="P31" s="6">
        <v>3465517495.3499999</v>
      </c>
      <c r="Q31" s="6">
        <v>3421253245.3499999</v>
      </c>
      <c r="R31" s="6">
        <v>3365099245.3499999</v>
      </c>
    </row>
    <row r="32" spans="1:18" ht="56.25" x14ac:dyDescent="0.25">
      <c r="A32" s="3" t="s">
        <v>22</v>
      </c>
      <c r="B32" s="4" t="s">
        <v>23</v>
      </c>
      <c r="C32" s="5" t="s">
        <v>52</v>
      </c>
      <c r="D32" s="3" t="s">
        <v>35</v>
      </c>
      <c r="E32" s="3" t="s">
        <v>36</v>
      </c>
      <c r="F32" s="3" t="s">
        <v>27</v>
      </c>
      <c r="G32" s="4" t="s">
        <v>53</v>
      </c>
      <c r="H32" s="6">
        <v>1200000000</v>
      </c>
      <c r="I32" s="6">
        <v>0</v>
      </c>
      <c r="J32" s="6">
        <v>0</v>
      </c>
      <c r="K32" s="6">
        <v>1200000000</v>
      </c>
      <c r="L32" s="6">
        <v>0</v>
      </c>
      <c r="M32" s="6">
        <v>68984000</v>
      </c>
      <c r="N32" s="6">
        <v>1131016000</v>
      </c>
      <c r="O32" s="6">
        <v>40000000</v>
      </c>
      <c r="P32" s="6">
        <v>0</v>
      </c>
      <c r="Q32" s="6">
        <v>0</v>
      </c>
      <c r="R32" s="6">
        <v>0</v>
      </c>
    </row>
    <row r="33" spans="1:19" ht="0" hidden="1" customHeight="1" x14ac:dyDescent="0.25"/>
    <row r="34" spans="1:19" ht="33.950000000000003" customHeight="1" x14ac:dyDescent="0.25">
      <c r="A34" s="10"/>
      <c r="B34" s="11"/>
      <c r="C34" s="11"/>
      <c r="D34" s="10"/>
      <c r="E34" s="10"/>
      <c r="F34" s="10"/>
      <c r="G34" s="12" t="s">
        <v>62</v>
      </c>
      <c r="H34" s="13">
        <f>SUM(H27:H33)</f>
        <v>15721536969</v>
      </c>
      <c r="I34" s="13">
        <f>SUM(I27:I33)</f>
        <v>0</v>
      </c>
      <c r="J34" s="13">
        <f>SUM(J27:J33)</f>
        <v>0</v>
      </c>
      <c r="K34" s="13">
        <f>SUM(K27:K33)</f>
        <v>15721536969</v>
      </c>
      <c r="L34" s="13">
        <f>SUM(L27:L33)</f>
        <v>0</v>
      </c>
      <c r="M34" s="13">
        <f>SUM(M27:M33)</f>
        <v>12636735143.129999</v>
      </c>
      <c r="N34" s="13">
        <f>SUM(N27:N33)</f>
        <v>3084801825.8699999</v>
      </c>
      <c r="O34" s="13">
        <f>SUM(O27:O33)</f>
        <v>9844006022.1300011</v>
      </c>
      <c r="P34" s="13">
        <f>SUM(P27:P33)</f>
        <v>4549004973.3099995</v>
      </c>
      <c r="Q34" s="13">
        <f>SUM(Q27:Q33)</f>
        <v>4495349723.3099995</v>
      </c>
      <c r="R34" s="13">
        <f>SUM(R27:R33)</f>
        <v>4405978934.3099995</v>
      </c>
    </row>
    <row r="35" spans="1:19" ht="42" customHeight="1" x14ac:dyDescent="0.25">
      <c r="A35" s="19"/>
      <c r="B35" s="20"/>
      <c r="C35" s="20"/>
      <c r="D35" s="19"/>
      <c r="E35" s="19"/>
      <c r="F35" s="19"/>
      <c r="G35" s="22" t="s">
        <v>63</v>
      </c>
      <c r="H35" s="23">
        <f>+H34+H26</f>
        <v>27759741263</v>
      </c>
      <c r="I35" s="23">
        <f t="shared" ref="I35:S35" si="3">+I34+I26</f>
        <v>224000000</v>
      </c>
      <c r="J35" s="23">
        <f t="shared" si="3"/>
        <v>224000000</v>
      </c>
      <c r="K35" s="23">
        <f t="shared" si="3"/>
        <v>27759741263</v>
      </c>
      <c r="L35" s="23">
        <f t="shared" si="3"/>
        <v>0</v>
      </c>
      <c r="M35" s="23">
        <f t="shared" si="3"/>
        <v>24443869626.830002</v>
      </c>
      <c r="N35" s="23">
        <f t="shared" si="3"/>
        <v>3315871636.1700001</v>
      </c>
      <c r="O35" s="23">
        <f t="shared" si="3"/>
        <v>19707432795.830002</v>
      </c>
      <c r="P35" s="23">
        <f t="shared" si="3"/>
        <v>13543078860.629999</v>
      </c>
      <c r="Q35" s="23">
        <f t="shared" si="3"/>
        <v>13308326637.629999</v>
      </c>
      <c r="R35" s="23">
        <f>+R34+R26</f>
        <v>13207903665.629999</v>
      </c>
      <c r="S35" s="21">
        <f t="shared" si="3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Melisa Murillo</cp:lastModifiedBy>
  <dcterms:created xsi:type="dcterms:W3CDTF">2025-07-01T18:05:48Z</dcterms:created>
  <dcterms:modified xsi:type="dcterms:W3CDTF">2025-07-01T18:46:31Z</dcterms:modified>
</cp:coreProperties>
</file>