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8" ContentType="application/binary"/>
  <Override PartName="/xl/commentsmeta3" ContentType="application/binary"/>
  <Override PartName="/xl/commentsmeta7" ContentType="application/binary"/>
  <Override PartName="/xl/commentsmeta1" ContentType="application/binary"/>
  <Override PartName="/xl/commentsmeta0" ContentType="application/binary"/>
  <Override PartName="/xl/commentsmeta2"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burgos\Downloads\"/>
    </mc:Choice>
  </mc:AlternateContent>
  <bookViews>
    <workbookView xWindow="0" yWindow="0" windowWidth="28800" windowHeight="12330" firstSheet="1" activeTab="1"/>
  </bookViews>
  <sheets>
    <sheet name="Programación de meta" sheetId="2" state="hidden" r:id="rId1"/>
    <sheet name="Dir.General" sheetId="11" r:id="rId2"/>
    <sheet name="Sub.Investigación" sheetId="6" r:id="rId3"/>
    <sheet name="Sub.Apropiación" sheetId="10" r:id="rId4"/>
    <sheet name="Sub.Patrimonio" sheetId="4" r:id="rId5"/>
    <sheet name="Of.ControlInterno" sheetId="3" r:id="rId6"/>
    <sheet name="Of.Planeación" sheetId="5" r:id="rId7"/>
    <sheet name="Of.Jurídica" sheetId="7" r:id="rId8"/>
    <sheet name="TecnologíasSistemas" sheetId="8" r:id="rId9"/>
    <sheet name="SecretaríaGeneral" sheetId="9" r:id="rId10"/>
  </sheets>
  <externalReferences>
    <externalReference r:id="rId11"/>
    <externalReference r:id="rId12"/>
  </externalReferences>
  <definedNames>
    <definedName name="A_Fortalecimiento_del_Programa_de_Alimentación_Escolar_que_contribuya_a_la_equidad_el_bienestar_y_la_seguridad_alimentaria_nacional" localSheetId="1">'[1]PROYECTOS DE INVERSIÓN'!#REF!</definedName>
    <definedName name="A_Fortalecimiento_del_Programa_de_Alimentación_Escolar_que_contribuya_a_la_equidad_el_bienestar_y_la_seguridad_alimentaria_nacional" localSheetId="5">'[1]PROYECTOS DE INVERSIÓN'!#REF!</definedName>
    <definedName name="A_Fortalecimiento_del_Programa_de_Alimentación_Escolar_que_contribuya_a_la_equidad_el_bienestar_y_la_seguridad_alimentaria_nacional" localSheetId="7">'[1]PROYECTOS DE INVERSIÓN'!#REF!</definedName>
    <definedName name="A_Fortalecimiento_del_Programa_de_Alimentación_Escolar_que_contribuya_a_la_equidad_el_bienestar_y_la_seguridad_alimentaria_nacional" localSheetId="6">'[1]PROYECTOS DE INVERSIÓN'!#REF!</definedName>
    <definedName name="A_Fortalecimiento_del_Programa_de_Alimentación_Escolar_que_contribuya_a_la_equidad_el_bienestar_y_la_seguridad_alimentaria_nacional" localSheetId="9">'[1]PROYECTOS DE INVERSIÓN'!#REF!</definedName>
    <definedName name="A_Fortalecimiento_del_Programa_de_Alimentación_Escolar_que_contribuya_a_la_equidad_el_bienestar_y_la_seguridad_alimentaria_nacional" localSheetId="3">'[1]PROYECTOS DE INVERSIÓN'!#REF!</definedName>
    <definedName name="A_Fortalecimiento_del_Programa_de_Alimentación_Escolar_que_contribuya_a_la_equidad_el_bienestar_y_la_seguridad_alimentaria_nacional" localSheetId="2">'[1]PROYECTOS DE INVERSIÓN'!#REF!</definedName>
    <definedName name="A_Fortalecimiento_del_Programa_de_Alimentación_Escolar_que_contribuya_a_la_equidad_el_bienestar_y_la_seguridad_alimentaria_nacional" localSheetId="4">'[1]PROYECTOS DE INVERSIÓN'!#REF!</definedName>
    <definedName name="A_Fortalecimiento_del_Programa_de_Alimentación_Escolar_que_contribuya_a_la_equidad_el_bienestar_y_la_seguridad_alimentaria_nacional" localSheetId="8">'[1]PROYECTOS DE INVERSIÓN'!#REF!</definedName>
    <definedName name="A_Fortalecimiento_del_Programa_de_Alimentación_Escolar_que_contribuya_a_la_equidad_el_bienestar_y_la_seguridad_alimentaria_nacional">'[1]PROYECTOS DE INVERSIÓN'!#REF!</definedName>
    <definedName name="AREAS">#REF!</definedName>
    <definedName name="DECRETO">#REF!</definedName>
    <definedName name="indicador">#REF!</definedName>
    <definedName name="MIPG">#REF!</definedName>
    <definedName name="obj">#REF!</definedName>
    <definedName name="ODS">#REF!</definedName>
    <definedName name="pladec">#REF!</definedName>
    <definedName name="PND">#REF!</definedName>
    <definedName name="POL">#REF!</definedName>
    <definedName name="PROCESO">#REF!</definedName>
    <definedName name="Procesos">[2]Listas!$A$2:$A$16</definedName>
    <definedName name="PROYECTO">#REF!</definedName>
    <definedName name="Proyecto1">#REF!</definedName>
    <definedName name="Proyecto2">#REF!</definedName>
    <definedName name="PROYECTOS" localSheetId="1">'[1]PROYECTOS DE INVERSIÓN'!#REF!</definedName>
    <definedName name="PROYECTOS" localSheetId="5">'[1]PROYECTOS DE INVERSIÓN'!#REF!</definedName>
    <definedName name="PROYECTOS" localSheetId="7">'[1]PROYECTOS DE INVERSIÓN'!#REF!</definedName>
    <definedName name="PROYECTOS" localSheetId="6">'[1]PROYECTOS DE INVERSIÓN'!#REF!</definedName>
    <definedName name="PROYECTOS" localSheetId="9">'[1]PROYECTOS DE INVERSIÓN'!#REF!</definedName>
    <definedName name="PROYECTOS" localSheetId="3">'[1]PROYECTOS DE INVERSIÓN'!#REF!</definedName>
    <definedName name="PROYECTOS" localSheetId="2">'[1]PROYECTOS DE INVERSIÓN'!#REF!</definedName>
    <definedName name="PROYECTOS" localSheetId="4">'[1]PROYECTOS DE INVERSIÓN'!#REF!</definedName>
    <definedName name="PROYECTOS" localSheetId="8">'[1]PROYECTOS DE INVERSIÓN'!#REF!</definedName>
    <definedName name="PROYECTOS">'[1]PROYECTOS DE INVERSIÓN'!#REF!</definedName>
    <definedName name="Tipo">[2]Listas!$E$2:$E$4</definedName>
  </definedNames>
  <calcPr calcId="162913"/>
  <extLst>
    <ext uri="GoogleSheetsCustomDataVersion2">
      <go:sheetsCustomData xmlns:go="http://customooxmlschemas.google.com/" r:id="rId18" roundtripDataChecksum="bugdklzYfP/9nTEnkMJYo9OULwsw0afEL5bpjhThmRg="/>
    </ext>
  </extLst>
</workbook>
</file>

<file path=xl/calcChain.xml><?xml version="1.0" encoding="utf-8"?>
<calcChain xmlns="http://schemas.openxmlformats.org/spreadsheetml/2006/main">
  <c r="AT8" i="11" l="1"/>
  <c r="AS8" i="11"/>
  <c r="AR8" i="11"/>
  <c r="AQ8" i="11"/>
  <c r="AT19" i="10"/>
  <c r="AS19" i="10"/>
  <c r="AR19" i="10"/>
  <c r="AQ19" i="10"/>
  <c r="AT18" i="10"/>
  <c r="AS18" i="10"/>
  <c r="AR18" i="10"/>
  <c r="AQ18" i="10"/>
  <c r="AT17" i="10"/>
  <c r="AS17" i="10"/>
  <c r="AR17" i="10"/>
  <c r="AQ17" i="10"/>
  <c r="AT16" i="10"/>
  <c r="AS16" i="10"/>
  <c r="AR16" i="10"/>
  <c r="AQ16" i="10"/>
  <c r="AT15" i="10"/>
  <c r="AS15" i="10"/>
  <c r="AR15" i="10"/>
  <c r="AQ15" i="10"/>
  <c r="AT14" i="10"/>
  <c r="AS14" i="10"/>
  <c r="AR14" i="10"/>
  <c r="AQ14" i="10"/>
  <c r="AT13" i="10"/>
  <c r="AS13" i="10"/>
  <c r="AR13" i="10"/>
  <c r="AQ13" i="10"/>
  <c r="AT12" i="10"/>
  <c r="AS12" i="10"/>
  <c r="AR12" i="10"/>
  <c r="AQ12" i="10"/>
  <c r="AT11" i="10"/>
  <c r="AS11" i="10"/>
  <c r="AR11" i="10"/>
  <c r="AQ11" i="10"/>
  <c r="AT10" i="10"/>
  <c r="AS10" i="10"/>
  <c r="AR10" i="10"/>
  <c r="AQ10" i="10"/>
  <c r="AT9" i="10"/>
  <c r="AS9" i="10"/>
  <c r="AR9" i="10"/>
  <c r="AQ9" i="10"/>
  <c r="AT8" i="10"/>
  <c r="AS8" i="10"/>
  <c r="AR8" i="10"/>
  <c r="AQ8" i="10"/>
  <c r="AT15" i="9"/>
  <c r="AS15" i="9"/>
  <c r="AR15" i="9"/>
  <c r="AQ15" i="9"/>
  <c r="AT14" i="9"/>
  <c r="AS14" i="9"/>
  <c r="AR14" i="9"/>
  <c r="AQ14" i="9"/>
  <c r="AT13" i="9"/>
  <c r="AS13" i="9"/>
  <c r="AR13" i="9"/>
  <c r="AQ13" i="9"/>
  <c r="AT12" i="9"/>
  <c r="AS12" i="9"/>
  <c r="AR12" i="9"/>
  <c r="AQ12" i="9"/>
  <c r="AT11" i="9"/>
  <c r="AS11" i="9"/>
  <c r="AR11" i="9"/>
  <c r="AQ11" i="9"/>
  <c r="AT10" i="9"/>
  <c r="AS10" i="9"/>
  <c r="AR10" i="9"/>
  <c r="AQ10" i="9"/>
  <c r="AT9" i="9"/>
  <c r="AS9" i="9"/>
  <c r="AR9" i="9"/>
  <c r="AQ9" i="9"/>
  <c r="AT8" i="9"/>
  <c r="AS8" i="9"/>
  <c r="AR8" i="9"/>
  <c r="AQ8" i="9"/>
  <c r="AT10" i="8"/>
  <c r="AS10" i="8"/>
  <c r="AR10" i="8"/>
  <c r="AS9" i="8"/>
  <c r="AR9" i="8"/>
  <c r="AQ9" i="8"/>
  <c r="AT8" i="8"/>
  <c r="AS8" i="8"/>
  <c r="AR8" i="8"/>
  <c r="AQ8" i="8"/>
  <c r="AT9" i="7"/>
  <c r="AS9" i="7"/>
  <c r="AR9" i="7"/>
  <c r="AQ9" i="7"/>
  <c r="AT8" i="7"/>
  <c r="AS8" i="7"/>
  <c r="AR8" i="7"/>
  <c r="AQ8" i="7"/>
  <c r="AT16" i="6"/>
  <c r="AS16" i="6"/>
  <c r="AR16" i="6"/>
  <c r="AQ16" i="6"/>
  <c r="AT15" i="6"/>
  <c r="AS15" i="6"/>
  <c r="AR15" i="6"/>
  <c r="AQ15" i="6"/>
  <c r="AT14" i="6"/>
  <c r="AS14" i="6"/>
  <c r="AR14" i="6"/>
  <c r="AQ14" i="6"/>
  <c r="AT13" i="6"/>
  <c r="AS13" i="6"/>
  <c r="AR13" i="6"/>
  <c r="AQ13" i="6"/>
  <c r="AT12" i="6"/>
  <c r="AS12" i="6"/>
  <c r="AR12" i="6"/>
  <c r="AQ12" i="6"/>
  <c r="AT11" i="6"/>
  <c r="AS11" i="6"/>
  <c r="AR11" i="6"/>
  <c r="AQ11" i="6"/>
  <c r="AT10" i="6"/>
  <c r="AS10" i="6"/>
  <c r="AR10" i="6"/>
  <c r="AQ10" i="6"/>
  <c r="AT9" i="6"/>
  <c r="AS9" i="6"/>
  <c r="AR9" i="6"/>
  <c r="AQ9" i="6"/>
  <c r="AT8" i="6"/>
  <c r="AS8" i="6"/>
  <c r="AR8" i="6"/>
  <c r="AQ8" i="6"/>
  <c r="AT8" i="5"/>
  <c r="AS8" i="5"/>
  <c r="AR8" i="5"/>
  <c r="AQ8" i="5"/>
  <c r="AT20" i="4"/>
  <c r="AS20" i="4"/>
  <c r="AR20" i="4"/>
  <c r="AQ20" i="4"/>
  <c r="AT19" i="4"/>
  <c r="AS19" i="4"/>
  <c r="AR19" i="4"/>
  <c r="AQ19" i="4"/>
  <c r="AT18" i="4"/>
  <c r="AS18" i="4"/>
  <c r="AR18" i="4"/>
  <c r="AQ18" i="4"/>
  <c r="AT17" i="4"/>
  <c r="AS17" i="4"/>
  <c r="AR17" i="4"/>
  <c r="AQ17" i="4"/>
  <c r="AT16" i="4"/>
  <c r="AS16" i="4"/>
  <c r="AR16" i="4"/>
  <c r="AQ16" i="4"/>
  <c r="AT15" i="4"/>
  <c r="AS15" i="4"/>
  <c r="AR15" i="4"/>
  <c r="AQ15" i="4"/>
  <c r="AT14" i="4"/>
  <c r="AS14" i="4"/>
  <c r="AR14" i="4"/>
  <c r="AQ14" i="4"/>
  <c r="AT13" i="4"/>
  <c r="AS13" i="4"/>
  <c r="AR13" i="4"/>
  <c r="AQ13" i="4"/>
  <c r="AT12" i="4"/>
  <c r="AS12" i="4"/>
  <c r="AR12" i="4"/>
  <c r="AQ12" i="4"/>
  <c r="AT11" i="4"/>
  <c r="AS11" i="4"/>
  <c r="AR11" i="4"/>
  <c r="AQ11" i="4"/>
  <c r="AT10" i="4"/>
  <c r="AS10" i="4"/>
  <c r="AR10" i="4"/>
  <c r="AQ10" i="4"/>
  <c r="AT9" i="4"/>
  <c r="AS9" i="4"/>
  <c r="AR9" i="4"/>
  <c r="AQ9" i="4"/>
  <c r="AT8" i="4"/>
  <c r="AS8" i="4"/>
  <c r="AR8" i="4"/>
  <c r="AQ8" i="4"/>
  <c r="AT9" i="3"/>
  <c r="AS9" i="3"/>
  <c r="AQ9" i="3"/>
  <c r="U9" i="3"/>
  <c r="AR9" i="3" s="1"/>
  <c r="AT8" i="3"/>
  <c r="AS8" i="3"/>
  <c r="AQ8" i="3"/>
  <c r="AG8" i="3"/>
  <c r="U8" i="3"/>
  <c r="AR8" i="3" s="1"/>
  <c r="P56" i="2"/>
  <c r="E56" i="2"/>
  <c r="P55" i="2"/>
  <c r="E55" i="2"/>
  <c r="P54" i="2"/>
  <c r="E54" i="2"/>
  <c r="P53" i="2"/>
  <c r="E53" i="2" s="1"/>
  <c r="P52" i="2"/>
  <c r="E52" i="2"/>
  <c r="P51" i="2"/>
  <c r="E51" i="2"/>
  <c r="P50" i="2"/>
  <c r="E50" i="2"/>
  <c r="P49" i="2"/>
  <c r="E49" i="2" s="1"/>
  <c r="P48" i="2"/>
  <c r="E48" i="2"/>
  <c r="P47" i="2"/>
  <c r="E47" i="2"/>
  <c r="P46" i="2"/>
  <c r="E46" i="2"/>
  <c r="P45" i="2"/>
  <c r="E45" i="2" s="1"/>
  <c r="P44" i="2"/>
  <c r="E44" i="2"/>
  <c r="P43" i="2"/>
  <c r="E43" i="2"/>
  <c r="P42" i="2"/>
  <c r="E42" i="2"/>
  <c r="P41" i="2"/>
  <c r="E41" i="2" s="1"/>
  <c r="P40" i="2"/>
  <c r="E40" i="2"/>
  <c r="P39" i="2"/>
  <c r="E39" i="2"/>
  <c r="P38" i="2"/>
  <c r="E38" i="2"/>
  <c r="P37" i="2"/>
  <c r="E37" i="2" s="1"/>
  <c r="P36" i="2"/>
  <c r="E36" i="2"/>
  <c r="P35" i="2"/>
  <c r="E35" i="2"/>
  <c r="P34" i="2"/>
  <c r="E34" i="2"/>
  <c r="P33" i="2"/>
  <c r="E33" i="2" s="1"/>
  <c r="P32" i="2"/>
  <c r="E32" i="2"/>
  <c r="P31" i="2"/>
  <c r="E31" i="2"/>
  <c r="P30" i="2"/>
  <c r="E30" i="2"/>
  <c r="P29" i="2"/>
  <c r="E29" i="2" s="1"/>
  <c r="P28" i="2"/>
  <c r="E28" i="2"/>
  <c r="P27" i="2"/>
  <c r="E27" i="2"/>
  <c r="P26" i="2"/>
  <c r="E26" i="2"/>
  <c r="P25" i="2"/>
  <c r="E25" i="2" s="1"/>
  <c r="P24" i="2"/>
  <c r="E24" i="2"/>
  <c r="P23" i="2"/>
  <c r="E23" i="2"/>
  <c r="P22" i="2"/>
  <c r="E22" i="2"/>
  <c r="P21" i="2"/>
  <c r="E21" i="2" s="1"/>
  <c r="P20" i="2"/>
  <c r="E20" i="2"/>
  <c r="P19" i="2"/>
  <c r="E19" i="2"/>
  <c r="P18" i="2"/>
  <c r="E18" i="2"/>
  <c r="P17" i="2"/>
  <c r="E17" i="2" s="1"/>
  <c r="P16" i="2"/>
  <c r="E16" i="2"/>
  <c r="P15" i="2"/>
  <c r="E15" i="2"/>
  <c r="P14" i="2"/>
  <c r="E14" i="2"/>
  <c r="P13" i="2"/>
  <c r="E13" i="2" s="1"/>
  <c r="P12" i="2"/>
  <c r="E12" i="2"/>
  <c r="P11" i="2"/>
  <c r="E11" i="2"/>
  <c r="P10" i="2"/>
  <c r="E10" i="2"/>
</calcChain>
</file>

<file path=xl/comments1.xml><?xml version="1.0" encoding="utf-8"?>
<comments xmlns="http://schemas.openxmlformats.org/spreadsheetml/2006/main">
  <authors>
    <author/>
  </authors>
  <commentList>
    <comment ref="J7" authorId="0" shapeId="0">
      <text>
        <r>
          <rPr>
            <sz val="11"/>
            <color theme="1"/>
            <rFont val="Arial"/>
            <scheme val="minor"/>
          </rPr>
          <t>======
ID#AAABethl4UE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izLojHhC84SVhqh2+A9MNv8bHycQ=="/>
    </ext>
  </extLst>
</comments>
</file>

<file path=xl/comments2.xml><?xml version="1.0" encoding="utf-8"?>
<comments xmlns="http://schemas.openxmlformats.org/spreadsheetml/2006/main">
  <authors>
    <author/>
  </authors>
  <commentList>
    <comment ref="J7" authorId="0" shapeId="0">
      <text>
        <r>
          <rPr>
            <sz val="11"/>
            <color theme="1"/>
            <rFont val="Arial"/>
            <scheme val="minor"/>
          </rPr>
          <t>======
ID#AAABethl4UA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islHw1V9k6iptZpFSm2BHWRB0Rdg=="/>
    </ext>
  </extLst>
</comments>
</file>

<file path=xl/comments3.xml><?xml version="1.0" encoding="utf-8"?>
<comments xmlns="http://schemas.openxmlformats.org/spreadsheetml/2006/main">
  <authors>
    <author/>
  </authors>
  <commentList>
    <comment ref="J7" authorId="0" shapeId="0">
      <text>
        <r>
          <rPr>
            <sz val="11"/>
            <color theme="1"/>
            <rFont val="Arial"/>
            <scheme val="minor"/>
          </rPr>
          <t>======
ID#AAABethl4UU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iA+H5bNWc3RlTJbIc2xl85BFe04A=="/>
    </ext>
  </extLst>
</comments>
</file>

<file path=xl/comments4.xml><?xml version="1.0" encoding="utf-8"?>
<comments xmlns="http://schemas.openxmlformats.org/spreadsheetml/2006/main">
  <authors>
    <author/>
  </authors>
  <commentList>
    <comment ref="J7" authorId="0" shapeId="0">
      <text>
        <r>
          <rPr>
            <sz val="11"/>
            <color theme="1"/>
            <rFont val="Arial"/>
            <scheme val="minor"/>
          </rPr>
          <t>======
ID#AAABethl4Tk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 ref="R16" authorId="0" shapeId="0">
      <text>
        <r>
          <rPr>
            <sz val="11"/>
            <color theme="1"/>
            <rFont val="Arial"/>
            <scheme val="minor"/>
          </rPr>
          <t>======
ID#AAABethl4T0
Alejandro Amaya    (2025-01-23 22:10:26)
@acely@icanh.gov.co y @malvarez@icanh.gov.co por favor revisar</t>
        </r>
      </text>
    </comment>
    <comment ref="O18" authorId="0" shapeId="0">
      <text>
        <r>
          <rPr>
            <sz val="11"/>
            <color theme="1"/>
            <rFont val="Arial"/>
            <scheme val="minor"/>
          </rPr>
          <t>======
ID#AAABethl4T8
Alejandro Amaya    (2025-01-23 22:00:38)
@pruiz@icanh.gov.co por favor revisar el vocabulario de esto y ajustar de acuerdo con lo que tu consideras se pueda lograr.
_Asignada a pruiz@icanh.gov.co_</t>
        </r>
      </text>
    </comment>
    <comment ref="R18" authorId="0" shapeId="0">
      <text>
        <r>
          <rPr>
            <sz val="11"/>
            <color theme="1"/>
            <rFont val="Arial"/>
            <scheme val="minor"/>
          </rPr>
          <t>======
ID#AAABethl4UY
Alejandro Amaya    (2025-01-23 22:00:09)
@pruiz@icanh.gov.co por favor revisar estas acciones y metas y ajustar de acuerdo con lo que tu consideres que es posible lograr
_Asignada a pruiz@icanh.gov.co_</t>
        </r>
      </text>
    </comment>
  </commentList>
  <extLst>
    <ext xmlns:r="http://schemas.openxmlformats.org/officeDocument/2006/relationships" uri="GoogleSheetsCustomDataVersion2">
      <go:sheetsCustomData xmlns:go="http://customooxmlschemas.google.com/" r:id="rId1" roundtripDataSignature="AMtx7mjXH8zlRpkFMtubf1kaEkRG0xC+0g=="/>
    </ext>
  </extLst>
</comments>
</file>

<file path=xl/comments5.xml><?xml version="1.0" encoding="utf-8"?>
<comments xmlns="http://schemas.openxmlformats.org/spreadsheetml/2006/main">
  <authors>
    <author/>
  </authors>
  <commentList>
    <comment ref="J7" authorId="0" shapeId="0">
      <text>
        <r>
          <rPr>
            <sz val="11"/>
            <color theme="1"/>
            <rFont val="Arial"/>
            <scheme val="minor"/>
          </rPr>
          <t>======
ID#AAABethl4UI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hwwOQbG4RcDk3TeTLfB0/SBibtBg=="/>
    </ext>
  </extLst>
</comments>
</file>

<file path=xl/comments6.xml><?xml version="1.0" encoding="utf-8"?>
<comments xmlns="http://schemas.openxmlformats.org/spreadsheetml/2006/main">
  <authors>
    <author/>
  </authors>
  <commentList>
    <comment ref="J7" authorId="0" shapeId="0">
      <text>
        <r>
          <rPr>
            <sz val="11"/>
            <color theme="1"/>
            <rFont val="Arial"/>
            <scheme val="minor"/>
          </rPr>
          <t>======
ID#AAABethl4Ts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iphSbUd/N0aCOaG0zBlKKs7GS4GA=="/>
    </ext>
  </extLst>
</comments>
</file>

<file path=xl/comments7.xml><?xml version="1.0" encoding="utf-8"?>
<comments xmlns="http://schemas.openxmlformats.org/spreadsheetml/2006/main">
  <authors>
    <author/>
  </authors>
  <commentList>
    <comment ref="J7" authorId="0" shapeId="0">
      <text>
        <r>
          <rPr>
            <sz val="11"/>
            <color theme="1"/>
            <rFont val="Arial"/>
            <scheme val="minor"/>
          </rPr>
          <t>======
ID#AAABethl4T4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gF5GFI4NbRna2PmlKlb/kwxlu2PA=="/>
    </ext>
  </extLst>
</comments>
</file>

<file path=xl/comments8.xml><?xml version="1.0" encoding="utf-8"?>
<comments xmlns="http://schemas.openxmlformats.org/spreadsheetml/2006/main">
  <authors>
    <author/>
  </authors>
  <commentList>
    <comment ref="J7" authorId="0" shapeId="0">
      <text>
        <r>
          <rPr>
            <sz val="11"/>
            <color theme="1"/>
            <rFont val="Arial"/>
            <scheme val="minor"/>
          </rPr>
          <t>======
ID#AAABethl4Tw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gR2rB78DghbOSvYQTvZoWFcXPmTA=="/>
    </ext>
  </extLst>
</comments>
</file>

<file path=xl/comments9.xml><?xml version="1.0" encoding="utf-8"?>
<comments xmlns="http://schemas.openxmlformats.org/spreadsheetml/2006/main">
  <authors>
    <author/>
  </authors>
  <commentList>
    <comment ref="J7" authorId="0" shapeId="0">
      <text>
        <r>
          <rPr>
            <sz val="11"/>
            <color theme="1"/>
            <rFont val="Arial"/>
            <scheme val="minor"/>
          </rPr>
          <t>======
ID#AAABethl4UQ
    (2024-10-17 15:13:47)
Proyecto 1:  Fortalecimiento de las capacidades para la producción de conocimiento en las áreas de antropología, arqueología e historia, así como la gestión integral del patrimonio arqueológico y la apropiación social a nivel Nacional
Proyecto 2: Optimización de las condiciones de la infraestructura física, administrativa y tecnológica del ICANH nacional</t>
        </r>
      </text>
    </comment>
  </commentList>
  <extLst>
    <ext xmlns:r="http://schemas.openxmlformats.org/officeDocument/2006/relationships" uri="GoogleSheetsCustomDataVersion2">
      <go:sheetsCustomData xmlns:go="http://customooxmlschemas.google.com/" r:id="rId1" roundtripDataSignature="AMtx7mgDYuzrHEb2py66MVY4f7FIroiEqA=="/>
    </ext>
  </extLst>
</comments>
</file>

<file path=xl/sharedStrings.xml><?xml version="1.0" encoding="utf-8"?>
<sst xmlns="http://schemas.openxmlformats.org/spreadsheetml/2006/main" count="2356" uniqueCount="970">
  <si>
    <t>No aplica</t>
  </si>
  <si>
    <t>Dirección General</t>
  </si>
  <si>
    <t>INSTITUTO COLOMBIANO DE ANTROPOLOGÍA E HISTORIA</t>
  </si>
  <si>
    <t>PLAN ESTRATÉGICO INSTITUCIONAL</t>
  </si>
  <si>
    <t>2023 - 2026</t>
  </si>
  <si>
    <t xml:space="preserve">OBJETIVO ESTRATEGICO INSTITUCIONAL </t>
  </si>
  <si>
    <t>ID. META</t>
  </si>
  <si>
    <t>NOMBRE DE LA META</t>
  </si>
  <si>
    <t>META CUATRIENIO</t>
  </si>
  <si>
    <t>RESPONSABLE</t>
  </si>
  <si>
    <t>INDICADOR</t>
  </si>
  <si>
    <t>FORMULA DEL INDICADOR</t>
  </si>
  <si>
    <t>TIPO DE PROGRAMACIÓN - PERIODICIDAD</t>
  </si>
  <si>
    <t>UNIDAD DE MEDIDA</t>
  </si>
  <si>
    <t>PROGRAMACIÓN DE LA META</t>
  </si>
  <si>
    <t>AÑO 2022</t>
  </si>
  <si>
    <t>AÑO 2023</t>
  </si>
  <si>
    <t>AÑO 2024</t>
  </si>
  <si>
    <t>AÑO 2025</t>
  </si>
  <si>
    <t>AÑO 2026</t>
  </si>
  <si>
    <t>TOTAL PROGRAMACIÓN 2022-2026</t>
  </si>
  <si>
    <t xml:space="preserve">Fortalecer la gestión del patrimonio arqueológico como determinante en el ordenamiento territorial que integra múltiples dimensiones de la vida social, económica, política, ambiental y cultural para la construcción sostenible y democrática de los territorios. </t>
  </si>
  <si>
    <t>SGP-1</t>
  </si>
  <si>
    <t>Gestión integral de parques arqueológicos.</t>
  </si>
  <si>
    <t>Subdirección de Gestión del Patrimonio</t>
  </si>
  <si>
    <t>Parques con modelos de gestión y planes de manejo ejecutados</t>
  </si>
  <si>
    <t>Número de acciones de protección y gestión de parques arqueológicos realizados</t>
  </si>
  <si>
    <t>Anual</t>
  </si>
  <si>
    <t>Número</t>
  </si>
  <si>
    <t>SGP-2</t>
  </si>
  <si>
    <t>Gestión de Áreas Arqueológicas Protegidas y Sitios de Patrimonio Mundial.</t>
  </si>
  <si>
    <t>Áreas Arqueológicas Protegidas gestionadas y articuladas con el territorio</t>
  </si>
  <si>
    <t>Número de acciones realizadas en la gestión de Áreas Arqueológicas Protegidas</t>
  </si>
  <si>
    <t>SGP-3</t>
  </si>
  <si>
    <t>Gestión internacional del Qhapaq Ñan - Sistema Vial Andino.</t>
  </si>
  <si>
    <t>Informes anuales</t>
  </si>
  <si>
    <t>Informe anual de las acciones realizadas como secretaría protempore del Qhapaq Ñan - Sistema Vial Andino</t>
  </si>
  <si>
    <t>SGP-4</t>
  </si>
  <si>
    <t>Gestión del Patrimonio Cultural Sumergido.</t>
  </si>
  <si>
    <t>Informe anual de las acciones de protección y gestión de Patrimonio Cultural Sumergido que se rinda a Comité Directivo</t>
  </si>
  <si>
    <t>SGP-5</t>
  </si>
  <si>
    <t>Declaratoria de la Mojana como Área Arqueológica Protegida.</t>
  </si>
  <si>
    <t>Resolución de declaratoria y Plan de Manejo Arqueológico</t>
  </si>
  <si>
    <t>Una resolución y un Plan de Manejo Arqueológico</t>
  </si>
  <si>
    <t>Cuatrienal</t>
  </si>
  <si>
    <t>Fortalecer las capacidades organizacionales e institucionales en investigación, divulgación, fomento, infraestructura, articulación interinstitucional, gestión pública y administrativa para robustecer la presencia regional, disminuir brechas de desigualdad social y garantizar derechos.</t>
  </si>
  <si>
    <t>SGP-6</t>
  </si>
  <si>
    <t>Implementación de tecnologías aplicadas al patrimonio arqueológico (Sensores remotos).</t>
  </si>
  <si>
    <t>Sitios, contextos o bienes arqueológicos procesados con tecnologías</t>
  </si>
  <si>
    <t xml:space="preserve">Número de sitios, contextos o bienes arqueológicos procesados con tecnologías </t>
  </si>
  <si>
    <t>SGP-7</t>
  </si>
  <si>
    <t>Estrategia de actualización del Atlas arqueológico nacional y el Catálogo de Cerámica Arqueológica de Colombia - Cerarco.</t>
  </si>
  <si>
    <t>Actualización del Atlas arqueológico nacional y el Catálogo de Cerámica Arqueológica de Colombia - Cerarco</t>
  </si>
  <si>
    <t>Número de actualizaciones realizadas</t>
  </si>
  <si>
    <t>Bienal</t>
  </si>
  <si>
    <t>SGP-8</t>
  </si>
  <si>
    <t>Brindar la asistencia técnica para la adecuada incorporación del patrimonio arqueológico como determinante en el ordenamiento territorial.</t>
  </si>
  <si>
    <t>Porcentaje de solicitudes atendidas oportunamente</t>
  </si>
  <si>
    <t>Número de solicitudes atendidas oportunamente/número de solicitudes recibidas</t>
  </si>
  <si>
    <t>Porcentaje</t>
  </si>
  <si>
    <t>SGP-9</t>
  </si>
  <si>
    <t>Responder con calidad y oportunidad a las solicitudes relacionadas con la gestión del patrimonio arqueológico (Conceptos sobre implementación y evaluación del Programa de Arqueología Preventiva, Solicitudes de Intervención Arqueológica y manejo de bienes arqueológicos).</t>
  </si>
  <si>
    <t>Porcentaje de solicitudes evaluadas</t>
  </si>
  <si>
    <t>Numero de solicitudes atendidas oportunamente/número de solicitudes recibidas</t>
  </si>
  <si>
    <t>SGP-10</t>
  </si>
  <si>
    <t>Realizar la atención integral de los reportes de hallazgos fortuitos de patrimonio arqueológico.</t>
  </si>
  <si>
    <t>Porcentaje de reportes de hallazgos fortuitos atendidos</t>
  </si>
  <si>
    <t>Número de respuesta oportunas/Número de reportes recibidos</t>
  </si>
  <si>
    <t xml:space="preserve">Porcentaje </t>
  </si>
  <si>
    <t>SGP-11</t>
  </si>
  <si>
    <t>Realizar proyectos de cooperación internacional para la investigación y gestión del Patrimonio arqueológico.</t>
  </si>
  <si>
    <t>Proyectos de cooperación realizados</t>
  </si>
  <si>
    <t>Número de proyectos de cooperación realizados</t>
  </si>
  <si>
    <t>SG-1</t>
  </si>
  <si>
    <t>Dotación y/o construcción requeridas en las sedes del ICANH.</t>
  </si>
  <si>
    <t>Secretaría General</t>
  </si>
  <si>
    <t>Sedes dotadas</t>
  </si>
  <si>
    <t>Número de sedes dotadas</t>
  </si>
  <si>
    <t>SG-2</t>
  </si>
  <si>
    <t>Mantenimiento y/o adecuación requeridas de las sedes ICANH.</t>
  </si>
  <si>
    <t>Mantenimiento y/o adecuación</t>
  </si>
  <si>
    <t>Número de sedes mantenidas y/o adecuadas / Sedes a adecuar en cada vigencia</t>
  </si>
  <si>
    <t>SG-3</t>
  </si>
  <si>
    <t>Adelantar las acciones y procesos requeridos para la formalización del empleo.</t>
  </si>
  <si>
    <t>Acciones y procesos requeridos para la formalización del empleo</t>
  </si>
  <si>
    <t>Porcentaje de avance en la implementación de la estrategia de formalización de empleo</t>
  </si>
  <si>
    <t>SG-4</t>
  </si>
  <si>
    <t>Promoción de acciones de bienestar en las sedes del ICANH.</t>
  </si>
  <si>
    <t>Acciones de bienestar promovidas en las sedes del ICANH</t>
  </si>
  <si>
    <t>Número de acciones de bienestar promovidas en las sedes del ICANH</t>
  </si>
  <si>
    <t>SG-5</t>
  </si>
  <si>
    <t>Modernización de las Tecnologías de la Información en las sedes del ICANH.</t>
  </si>
  <si>
    <t>Porcentaje de avance implementación del Plan Estratégico de las Tecnologías de la Información - PETI</t>
  </si>
  <si>
    <t>Porcentaje de avance de cumplimiento de actividades anuales establecidas en el Plan Estratégico de las Tecnologías de la Información - PETI</t>
  </si>
  <si>
    <t>SG-6</t>
  </si>
  <si>
    <t>Implementar el Sistema de Gestión Documental</t>
  </si>
  <si>
    <t>Archivos gestionados</t>
  </si>
  <si>
    <t>Número de archivos gestionados</t>
  </si>
  <si>
    <t>SG-7</t>
  </si>
  <si>
    <t>Actualización del Sistema de Gestión.</t>
  </si>
  <si>
    <t>Sistema de gestión actualizado</t>
  </si>
  <si>
    <t>Fortalecer los procesos de producción, coproducción, fomento y divulgación del conocimiento y la investigación interdisciplinaria en la esfera pública con un enfoque de construcción de la paz.</t>
  </si>
  <si>
    <t>SIP-1</t>
  </si>
  <si>
    <t>Estímulos a la investigación y divulgación de conocimiento interdisciplinario con enfoque de construcción de paz.</t>
  </si>
  <si>
    <t>Subdirección de Investigación y Producción Científica</t>
  </si>
  <si>
    <t>Número de estímulos otorgados</t>
  </si>
  <si>
    <t>Número de estímulos otorgados en la vigencia</t>
  </si>
  <si>
    <t>SIP-2</t>
  </si>
  <si>
    <t>Fortalecimiento institucional como centro de investigación.</t>
  </si>
  <si>
    <t>Protocolo para implementación de convenios</t>
  </si>
  <si>
    <t>Un protocolo para implementación de convenios</t>
  </si>
  <si>
    <t>SIP-3</t>
  </si>
  <si>
    <t>Convenios interinstitucionales realizados</t>
  </si>
  <si>
    <t>Número de convenios interinstitucionales realizados</t>
  </si>
  <si>
    <t>SIP-4</t>
  </si>
  <si>
    <t>Documento donde se establezcan los parámetros para la participación ScienTi</t>
  </si>
  <si>
    <t>Un documento donde se establezcan los parámetros para la participación ScienTi</t>
  </si>
  <si>
    <t>SIP-5</t>
  </si>
  <si>
    <t>Capacitaciones en software para la sistematización de datos en ciencias sociales</t>
  </si>
  <si>
    <t>Número de capacitaciones en software para sistematización de datos en ciencias sociales</t>
  </si>
  <si>
    <t>SIP-6</t>
  </si>
  <si>
    <t>Fortalecimiento de la investigación</t>
  </si>
  <si>
    <t>Documento de política investigación</t>
  </si>
  <si>
    <t>Un documento de política investigación</t>
  </si>
  <si>
    <t>Comprender las prácticas y dinámicas sociales de las vidas campesinas y de las relaciones urbano-rurales, su especificidad socio-espacial y cultural, para la toma de decisiones en la política pública con énfasis en territorio, hábitat, alimentos, energía y agua.</t>
  </si>
  <si>
    <t>SIP-7</t>
  </si>
  <si>
    <t xml:space="preserve">Investigaciones realizadas sobre prácticas y dinámicas sociales de las vidas campesinas y de las relaciones urbano-rurales </t>
  </si>
  <si>
    <t>Investigaciones formuladas y aprobadas vinculadas a las vidas campesinas</t>
  </si>
  <si>
    <t>número de investigaciones para el periodo de tiempo</t>
  </si>
  <si>
    <t>SIP-8</t>
  </si>
  <si>
    <t xml:space="preserve">Investigaciones realizadas en diversas temáticas </t>
  </si>
  <si>
    <t>Investigaciones formuladas y aprobadas vinculadas a las líneas de investigación</t>
  </si>
  <si>
    <t>Número de investigaciones para el periodo de tiempo</t>
  </si>
  <si>
    <t>Avanzar en la comprensión de las relaciones y dinámicas sociales que generan procesos de diferenciación y jerarquización social con el fin de incidir en políticas y gestión pública incluyentes que superen diferentes formas de discriminación.</t>
  </si>
  <si>
    <t>SIP-9</t>
  </si>
  <si>
    <t>Productos de investigación vinculados a vidas campesinas</t>
  </si>
  <si>
    <t>Número de productos para el periodo de tiempo</t>
  </si>
  <si>
    <t>SIP-10</t>
  </si>
  <si>
    <t>Productos de investigación vinculados a líneas de investigación</t>
  </si>
  <si>
    <t>SIP-11</t>
  </si>
  <si>
    <t>Fomentar la divulgación científica del conocimiento</t>
  </si>
  <si>
    <t>Productos publicados impresos o digitales</t>
  </si>
  <si>
    <t>Número de productos publicados impresos o digitales para el periodo de tiempo</t>
  </si>
  <si>
    <t>SIP-12</t>
  </si>
  <si>
    <t>Edición de revistas especializadas</t>
  </si>
  <si>
    <t>Número de edición de revistas especializadas para el periodo de tiempo</t>
  </si>
  <si>
    <t>SIP-13</t>
  </si>
  <si>
    <t>Apoyo técnico a instituciones del Estado y a la ciudadanía en general</t>
  </si>
  <si>
    <t>Conceptos atendidos oportunamente</t>
  </si>
  <si>
    <t>Número de conceptos atendidos oportunamente / Total de conceptos solicitados al Instituto</t>
  </si>
  <si>
    <t>SIP-14</t>
  </si>
  <si>
    <t>Acompañamiento a instancias de proyectos estratégicos del PND</t>
  </si>
  <si>
    <t>Espacios de acompañamiento</t>
  </si>
  <si>
    <t xml:space="preserve">Número de espacios acompañados oportunamente </t>
  </si>
  <si>
    <t>SIP-15</t>
  </si>
  <si>
    <t>Documento de conceptos del ICANH</t>
  </si>
  <si>
    <t>Número de documentos de conceptos institucionales</t>
  </si>
  <si>
    <t>SIP-16</t>
  </si>
  <si>
    <t>Fortalecimiento de la divulgación y la participación en procesos interinstitucionales</t>
  </si>
  <si>
    <t>Mesas y talleres organizados</t>
  </si>
  <si>
    <t>Número de mesas de trabajo organizadas</t>
  </si>
  <si>
    <t>Promover la participación de la ciudadanía y las organizaciones sociales en los procesos misionales con el fin de generar apropiación e innovación social, y aportar a la gobernanza intercultural.</t>
  </si>
  <si>
    <t>SIP-17</t>
  </si>
  <si>
    <t>Promoción de la atención ciudadana oportuna</t>
  </si>
  <si>
    <t>Protocolo o procedimiento de atención a solicitudes</t>
  </si>
  <si>
    <t>Porcentaje de avance en la construcción del protocolo de atención a solicitudes realizados</t>
  </si>
  <si>
    <t>DG-1</t>
  </si>
  <si>
    <t>Estrategia de investigación y divulgación sobre vidas campesinas</t>
  </si>
  <si>
    <t>Desarrollo de la estrategia del observatorio de cultura e incidencia política</t>
  </si>
  <si>
    <r>
      <rPr>
        <b/>
        <sz val="13"/>
        <color theme="1"/>
        <rFont val="Arial"/>
      </rPr>
      <t>Hito 1</t>
    </r>
    <r>
      <rPr>
        <sz val="13"/>
        <color theme="1"/>
        <rFont val="Arial"/>
      </rPr>
      <t xml:space="preserve">
Formulación de la estrategia
</t>
    </r>
    <r>
      <rPr>
        <b/>
        <sz val="13"/>
        <color theme="1"/>
        <rFont val="Arial"/>
      </rPr>
      <t>Hito 2 y 3</t>
    </r>
    <r>
      <rPr>
        <sz val="13"/>
        <color theme="1"/>
        <rFont val="Arial"/>
      </rPr>
      <t xml:space="preserve">
Desarrollo de la estrategia</t>
    </r>
  </si>
  <si>
    <t>DG-2</t>
  </si>
  <si>
    <t>Desarrollo de la estrategia de investigación y divulgación sobre vidas campesinas</t>
  </si>
  <si>
    <r>
      <rPr>
        <b/>
        <sz val="13"/>
        <color theme="1"/>
        <rFont val="Arial"/>
      </rPr>
      <t>Hito 1</t>
    </r>
    <r>
      <rPr>
        <sz val="13"/>
        <color theme="1"/>
        <rFont val="Arial"/>
      </rPr>
      <t xml:space="preserve">
Formulación de la estrategia
</t>
    </r>
    <r>
      <rPr>
        <b/>
        <sz val="13"/>
        <color theme="1"/>
        <rFont val="Arial"/>
      </rPr>
      <t>Hito 2 y 3</t>
    </r>
    <r>
      <rPr>
        <sz val="13"/>
        <color theme="1"/>
        <rFont val="Arial"/>
      </rPr>
      <t xml:space="preserve">
Desarrollo de la estrategia</t>
    </r>
  </si>
  <si>
    <t>SAS-1</t>
  </si>
  <si>
    <t>Estímulos a la divulgación y procesos participativos</t>
  </si>
  <si>
    <t>Subdirección de Apropiación y Relacionamiento con el Ciudadano</t>
  </si>
  <si>
    <t>SAS-2</t>
  </si>
  <si>
    <t>Estímulos a la investigación</t>
  </si>
  <si>
    <t>SAS-3</t>
  </si>
  <si>
    <t>Estructuración de la divulgación de los procesos misionales asociados a las dinámicas sociales de las vidas campesinas y relaciones urbano -rurales</t>
  </si>
  <si>
    <t>Avance en la estructuración de la divulgación de los procesos misionales asociados a las dinámicas sociales de las vidas campesinas</t>
  </si>
  <si>
    <r>
      <rPr>
        <b/>
        <sz val="13"/>
        <color theme="1"/>
        <rFont val="Arial"/>
      </rPr>
      <t>1er año:</t>
    </r>
    <r>
      <rPr>
        <sz val="13"/>
        <color theme="1"/>
        <rFont val="Arial"/>
      </rPr>
      <t xml:space="preserve"> 
Espacios de encuentro
Recolección y análisis de documentación relacionada
</t>
    </r>
    <r>
      <rPr>
        <b/>
        <sz val="13"/>
        <color theme="1"/>
        <rFont val="Arial"/>
      </rPr>
      <t>2do año:</t>
    </r>
    <r>
      <rPr>
        <sz val="13"/>
        <color theme="1"/>
        <rFont val="Arial"/>
      </rPr>
      <t xml:space="preserve">
Sistematización de la experiencia
</t>
    </r>
    <r>
      <rPr>
        <b/>
        <sz val="13"/>
        <color theme="1"/>
        <rFont val="Arial"/>
      </rPr>
      <t>3er año:</t>
    </r>
    <r>
      <rPr>
        <sz val="13"/>
        <color theme="1"/>
        <rFont val="Arial"/>
      </rPr>
      <t xml:space="preserve">
Procesos divulgativos</t>
    </r>
  </si>
  <si>
    <t>SAS-4</t>
  </si>
  <si>
    <t>Espacios de participación ciudadana incluyentes con enfoque territorial y poblacional.</t>
  </si>
  <si>
    <t>Espacios de participación ciudadana desarrollados</t>
  </si>
  <si>
    <t>Número de espacios de participación ciudadana</t>
  </si>
  <si>
    <t>SAS-5</t>
  </si>
  <si>
    <t>Colección bibliográfica especializada en antropología e historia con énfasis en conflicto armado y construcción de la paz</t>
  </si>
  <si>
    <t xml:space="preserve">Clasificaciones locales al interior de la biblioteca especializada Alicia Dussán de Reichel </t>
  </si>
  <si>
    <t>Número de clasificaciones locales construidas de la Biblioteca Especializada Alicia Dussán de Reichel en sus diferentes sedes</t>
  </si>
  <si>
    <t>SAS-6</t>
  </si>
  <si>
    <t>Estrategias de alianzas interinstitucionales para actuación en red con las bibliotecas regionales</t>
  </si>
  <si>
    <t>Alianzas regionales bibliotecarias gestionadas</t>
  </si>
  <si>
    <t>Número de alianzas regionales bibliotecarias gestionadas</t>
  </si>
  <si>
    <t>SAS-7</t>
  </si>
  <si>
    <t xml:space="preserve">Estrategia de posicionamiento comunicativo y de divulgación del ICANH </t>
  </si>
  <si>
    <t>Hitos desarrollados</t>
  </si>
  <si>
    <t>1er año: 
Formulación de la estrategia
2do, 3er y 4to año
Desarrollo de la estrategia</t>
  </si>
  <si>
    <t>SAS-8</t>
  </si>
  <si>
    <t xml:space="preserve">Estrategia comunicativa y de divulgación con enfoque integral y de turismo cultural para los parques arqueológicos a cargo del ICANH. </t>
  </si>
  <si>
    <t>SAS-9</t>
  </si>
  <si>
    <t xml:space="preserve">Proyectos museográficos para los museos del ICANH y de otras instituciones aliadas </t>
  </si>
  <si>
    <t>Proyectos museográficos formulados</t>
  </si>
  <si>
    <t>Número de proyectos museográficos formulados</t>
  </si>
  <si>
    <t>SAS-10</t>
  </si>
  <si>
    <t>Lineamientos museológicos en perspectiva nacional con un enfoque territorializado y de innovación</t>
  </si>
  <si>
    <t>Documento elaborado</t>
  </si>
  <si>
    <t>Un documento elaborado</t>
  </si>
  <si>
    <t>Vigencia: 2023 
Versión: 1 
Comentarios de la versión: Creación del Plan Estrategico Institucional 2023</t>
  </si>
  <si>
    <t xml:space="preserve">PROCEDIMIENTO FORMULACIÓN Y SEGUIMIENTO DE LA PLANEACIÓN INSTITUCIONAL </t>
  </si>
  <si>
    <t>CÓDIGO:</t>
  </si>
  <si>
    <t>DEP-PR-02-FO-01</t>
  </si>
  <si>
    <t xml:space="preserve">FORMATO PLAN DE ACCIÓN INSTITUCIONAL </t>
  </si>
  <si>
    <t>VERSIÓN:</t>
  </si>
  <si>
    <t>01</t>
  </si>
  <si>
    <t>FECHA:</t>
  </si>
  <si>
    <t>ALINEACIÓN NACIONAL -  SECTORIAL -  INSTITUCIONAL</t>
  </si>
  <si>
    <t>ALINEACIÓN PROYECTO DE INVERSIÓN</t>
  </si>
  <si>
    <t xml:space="preserve">PROGRAMACIÓN ANUAL PLAN DE ACCIÓN </t>
  </si>
  <si>
    <t>ÁREA</t>
  </si>
  <si>
    <t>PROCESO SIG</t>
  </si>
  <si>
    <t>ID ACCIÓN</t>
  </si>
  <si>
    <t>ALINEACIÓN CON LOS ODS</t>
  </si>
  <si>
    <t>ALINEACIÓN CON EL PND</t>
  </si>
  <si>
    <t xml:space="preserve">ALINEACIÓN CON OBJETIVOS ESTRATEGICOS </t>
  </si>
  <si>
    <t>DIMENSIÓN DEL MIPG</t>
  </si>
  <si>
    <t>POLÍTICAS DE GESTIÓN Y DESEMPEÑO INSTITUCIONAL - MIPG</t>
  </si>
  <si>
    <t>ARTICULACIÓN PLANES DECRETO 612 DE 2018</t>
  </si>
  <si>
    <t>PROYECTO DE INVERSIÓN</t>
  </si>
  <si>
    <t>OBJETIVO ESPECÍFICO</t>
  </si>
  <si>
    <t>ACCIÓN</t>
  </si>
  <si>
    <t xml:space="preserve">TIPO DE INDICADOR </t>
  </si>
  <si>
    <t>FÓRMULA DE CÁLCULO</t>
  </si>
  <si>
    <t>META FÍSICA ANUAL</t>
  </si>
  <si>
    <t xml:space="preserve">VALOR ANUAL ASIGNADO </t>
  </si>
  <si>
    <t>PROGRAMACIÓN META
I Trimestre</t>
  </si>
  <si>
    <t>DESCRIPCIÓN META</t>
  </si>
  <si>
    <t>PRODUCTO / ENTREGABLE</t>
  </si>
  <si>
    <t>CUMPLIMIENTO META</t>
  </si>
  <si>
    <t>DESCRIPCIÓN CUMPLIMIENTO META</t>
  </si>
  <si>
    <t xml:space="preserve">CONCLUSIONES RESULTADOS ÁREA RESPONSABLE </t>
  </si>
  <si>
    <t>PROGRAMACIÓN META
II Trimestre</t>
  </si>
  <si>
    <t>PROGRAMACIÓN META
III Trimestre</t>
  </si>
  <si>
    <t>PROGRAMACIÓN META
IV Trimestre</t>
  </si>
  <si>
    <t>Total proyectado 2025</t>
  </si>
  <si>
    <t>Total acumulado 3er Trimestre</t>
  </si>
  <si>
    <t>Total proyectado 3er Trimestre</t>
  </si>
  <si>
    <t>Meta 2025</t>
  </si>
  <si>
    <t>Oficina de Control Interno</t>
  </si>
  <si>
    <t>Evaluación y control</t>
  </si>
  <si>
    <t>01_OCI</t>
  </si>
  <si>
    <t xml:space="preserve">No aplica </t>
  </si>
  <si>
    <t>2. Seguridad Humana y Justicia Social</t>
  </si>
  <si>
    <t>Fortalecer las capacidades organizacionales e institucionales en investigación, divulgación, fomento, infraestructura, articulación interinstitucional, gestión pública y administrativa para robustecer la presencia regional, disminuir brechas de desigualdad</t>
  </si>
  <si>
    <t xml:space="preserve">Control Interno </t>
  </si>
  <si>
    <t xml:space="preserve">19. Control interno </t>
  </si>
  <si>
    <t xml:space="preserve">Proyecto 2: Optimización de las condiciones de la infraestructura física, administrativa y tecnológica del ICANH nacional </t>
  </si>
  <si>
    <t>4. Aumentar los niveles de implementación en los sistemas de desarrollo administrativo </t>
  </si>
  <si>
    <t>Fortalecer el Sistema de Control Interno frente al componente de Actividades de Control e Información y Comunicaciones</t>
  </si>
  <si>
    <t>Eficacia</t>
  </si>
  <si>
    <t xml:space="preserve">No. De actividades desarrolladas / No. De actividades planeadas </t>
  </si>
  <si>
    <t xml:space="preserve">Durante el primer trimestre de la vigencia 2025 se realizará:
1. La programación de reuniones con los responsables de los componentes Actividades de Control e Información y Comunicaciones del Sistema de Control Interno. 
2. Realización de las reuniones con los responsables para establecer las acciones a seguir por parte de cada uno, con el fin de aumentar los niveles de cumplimiento del Sistema de Control Interno en el primer semestre de la vigencia 2025. </t>
  </si>
  <si>
    <t xml:space="preserve">1. Cronograma de reuniones a ejecutar durante el primer trimestre de la vigencia 2025. 
2. Consolidado de acciones a ejecutar por parte de los responsables que intervienen en los componentes a fortalecer del Sistema de Control Interno. 
3. Actas de Reuniones. </t>
  </si>
  <si>
    <t>Durante el primer trimestre de la vigencia 2025 se adelantaron las siguientes acciones: 
1. Cronogramas de reuniones a Ejecutar en el mes de mayo de 2025, inicialmente planeadas para marzo, no obstante fue necesario reprogramar las fechas toda vez que la OCI se encontraba en presentación de informes de Ley de la vigencia inmediatamente anterior. 
2. Se presenta el consolidado de acciones a trabajar en el marco del fortalecimiento del SCI, en el cual falta definir las fechas de ejecución por parte de cada uno de los responsables.</t>
  </si>
  <si>
    <t xml:space="preserve">El resultado, identifica un retraso del 6% el cual obedece a la concertación de reuniones con cada uno de los responsables, por lo cual es necesario, en próximas formulaciones de PAI reformular estas fechas dado que en el primer trimestre de cada una de las vigencias la OCI se encuentra cerrando normativamente lo correspondiente a la inmediatamente anterior, lo que dificulta poder adicionar actividades en este periodo. </t>
  </si>
  <si>
    <t>Durante el segundo trimestre de la vigencia 2025 se realizará: 
1. Cronograma de visitas territoriales en el marco de talleres para fortalecer el conocimiento de los componentes del Sistema de Control Interno y realizar un diagnóstico del funcionamiento/cumplimiento de los procesos en estas sedes (como insumo para futuras auditorías).
2. Inicio de ejecución de visitas programadas en territorio en parques arqueológicos: San Agustín (Huila), Alto de los Ídolos, Alto de las Piedras (Isnos, Huila),Tierradentro (Inzá, Cauca), Santa María de La Antigua del Darién (Unguía, Chocó), Sede de San José del Guaviare , Sede Administrativa de Santa Marta y parque arqueológico Teyuna-Ciudad Perdida (Magdalena) y Sede Bogotá.</t>
  </si>
  <si>
    <t>1. Cronograma de salidas y temas a desarrollar en las visitas territoriales.
2. Presentación de mínimo 4 Actas de visitas realizadas en territorio. 
3. Informe consolidado de resultados obtenidos en  talleres y el diagnóstico del funcionamiento/cumplimiento de los procesos en estos parques arqueológicos y sedes ICANH</t>
  </si>
  <si>
    <t xml:space="preserve">1. Se presenta cronograma de salidas y temas a desarrollar en las visitas territoriales. 
2. Se realiza la presentación de lista de asistencia de participación de trabajadores oficiales y contratistas realizadas en territorio en parque Arqueológico de San Agustín, dado los cambios del Pla Anual de Auditorias aprobada por el CICCI el pasado 16 de junio, donde se eliminan las visitas a territorio de: Santa María de La Antigua del Darién (Unguía, Chocó), Sede de San José del Guaviare, arque arqueológico Teyuna-Ciudad Perdida (Magdalena), además de tener presente que a Tierradentro no se ha podido salir por la situación de conflicto armado que se presenta, consideramos que la meta de 4 actas debe replantearse a 1 y para el último trimestre se dará cumplimiento con 4 actas de salidas que corresponden a Alto de los Ídolos, Sede Administrativa Santa Marta, Tierradentro (Sujeto a situación de conflicto) y Bogotá. Nota: Como  no se ha autorizado el cambio de meta en PAI para la segunda acción, la medición de cumplimiento se realiza parcial, en caso de autorizarse el cambio se puede modificar el cumplimiento a total y el % aumenta. 
3.  Se presenta informe consolidado de resultados obtenidos en  talleres y el diagnóstico del funcionamiento/cumplimiento de los procesos en el parque Arqueológico de San Agustín. (Preliminar) Final en Julio. 
4. Además se presentan las Actas de Reunión del 6% faltante de cumplimiento de la meta del primer trimestre 2025.  </t>
  </si>
  <si>
    <t xml:space="preserve">El 5% restante de cumplimiento corresponde a: 
2,5% de Una visitas que al inicio de año se habían planteado a través del Plan Anual de Auditorías; sin embargo dicho plan ha surtido tres cambios que impiden dar el cumplimiento a la meta.  
Nota: Como  no se ha autorizado el cambio de meta en PAI para la segunda acción, la medición de cumplimiento se realiza parcial, en caso de autorizarse el cambio se puede modificar el cumplimiento a total y el % aumenta. 
2,5% de la presentación de resultados obtenidos en taller, el informe final quedo hasta el mes de Julio. </t>
  </si>
  <si>
    <t xml:space="preserve">Durante el tercer trimestre de la vigencia 2025 se realizará: 
1. Terminación de ejecución de visitas programadas en territorio en parques arqueológicos San Agustín (San Agustín, Huila), Alto de los Ídolos, Alto de las Piedras (Isnos, Huila),Tierradentro (Inzá, Cauca), Teyuna-Ciudad Perdida (Santa Marta, Magdalena) y Santa María de La Antigua del Darién (Unguía, Chocó), Sede de San José del Guaviare , Sede Administrativa de Santa Marta y Sede Bogotá.
2. Seguimiento e informe de cumplimiento de acciones  ejecutadas por parte de los responsables que intervienen en los componentes: Actividades de Control e Información y Comunicaciones  del Sistema de Control Interno. </t>
  </si>
  <si>
    <t xml:space="preserve">1. Presentación de las actas faltantes de visitas realizadas en territorio.
2. Informe consolidado de resultados obtenidos en  talleres y el diagnóstico del funcionamiento/cumplimiento de los procesos en estos parques arqueológicos y sedes ICANH 
3. Informe de cumplimiento de acciones de los componentes: Actividades de Control e Información y Comunicaciones  del Sistema de Control Interno. </t>
  </si>
  <si>
    <t>1. Actas de la Reunión de salidas al Territorio Ídolos y Tierradentro, así como de las sesiones de capacitación en Bogotá, en el marco del Mapa de Aseguramiento y de las Líneas de Defensa. El numeral 1 de las actas de reunión enfatiza las capacitaciones realizadas en Bogotá. Representa el 12%. En esta medición, se encuentra pendiente presentar el resultado a Santa Marta, el cual se llevará a cabo en el mes de octubre de 2025 y forma parte de esta planificación.
2. A partir de las visitas realizadas a los parques, se elaboró el diagnóstico en cada sitio y, conforme a las dinámicas propias de cada territorio, se efectuaron visitas en junio y septiembre de 2025. Informe Diagnóstico del Parque Arqueológico de Ídolos y Tierradentro. Representa el 12%.
3. En la tercera semana de octubre se realizará un seguimiento con el área de comunicaciones con el fin de identificar los avances en materia del componente objeto de verificación. El resultado se consignará en acta de reunión, en la cual se contextualizarán las acciones sujetas de seguimiento, se escuchará a los responsables sobre los avances y se establecerán los compromisos de envío de evidencias. Una vez compartidas, se contará con los soportes correspondientes (Actividades de Control e Información y Comunicaciones del Sistema de Control Interno). Representa el 6%.
4. Se presenta el informe del taller de fortalecimiento del Parque Arqueológico de San Agustín en estado final, dado que se había presentado como preliminar, el cual se publicó en septiembre y forma parte de las metas y productos del segundo trimestre de 2025 del PAI. El porcentaje de cumplimiento corresponde al 2.5%; queda pendiente que, en octubre, se emita el informe correspondiente a Santa Marta.</t>
  </si>
  <si>
    <t>Pese a que, durante la vigencia del plan anual de auditorías, se han presentado distintos cambios que impactan el alcance de las metas planteadas, con corte al tercer trimestre la Oficina ha podido dar cumplimiento al Plan de Acción propuesto para la vigencia. En territorio se han realizado los talleres de fortalecimiento del sistema de control interno, y en Bogotá se ha impartido capacitación para fortalecer el sistema dentro del marco del Mapa de Aseguramiento y de las Líneas de Defensa.</t>
  </si>
  <si>
    <t>Durante el cuarto y último trimestre de la vigencia 2025 se realizará: 
1. Medición de eficacia de las acciones propuestas y las ejecutadas durante la vigencia. 
2. Consolidar y analizar los resultados de la medición de las partes interesadas.</t>
  </si>
  <si>
    <t>02_OCI</t>
  </si>
  <si>
    <t xml:space="preserve">Fortalecer la comunicación interna entre la Oficina de Control Interno y la Alta Dirección para una toma de decisiones oportuna que permitan mejorar la Gestión Institucional. </t>
  </si>
  <si>
    <t>Durante el primer trimestre de la vigencia 2025 se realizará:
1. Luego de la actualización de procedimientos de la Oficina de Control Interno, se realizará un cronograma de trabajo para la divulgación del contenido con las áreas y grupos de trabajo de la Entidad. 
2. Realizar las reuniones de divulgación de contenidos con las áreas o grupos de trabajo, de tal manera que se genere mayor conocimiento y apropiación de las herramientas de control actualizadas para generar mayor claridad de los procedimientos.</t>
  </si>
  <si>
    <t xml:space="preserve">1. Cronograma de reuniones de divulgación a ejecutar. 
2. Actas de reunión Divulgaciones ejecutadas. </t>
  </si>
  <si>
    <t xml:space="preserve">1. Se presentan en estado preliminar los procedimientos de la OCI y la documentación a actualizar en el SIGI </t>
  </si>
  <si>
    <t xml:space="preserve">El resultado, identifica un retraso del 15% el cual obedece a la concertación de reuniones para la divulgaciones de los mismos, teniendo en cuenta que los documentos aun no han sido aprobados por el Comité Institucional de Gestión y Desempeño, no es posible realizar su divulgación, se mantiene la observación anterior frente a: Es necesario, en próximas formulaciones de PAI reformular estas fechas dado que en el primer trimestre de cada una de las vigencias la OCI se encuentra cerrando normativamente lo correspondiente a la inmediatamente anterior, lo que dificulta poder adicionar actividades en este periodo. </t>
  </si>
  <si>
    <t xml:space="preserve">Durante el segundo trimestre de la vigencia 2025 se realizará: 
1. Cronograma de reuniones con la Alta Dirección, para contextualización de resultado previa a la reunión del Comité Institucional de Coordinación de Control Interno. 
2. Ejecución del cronograma. </t>
  </si>
  <si>
    <t xml:space="preserve">1. Cronograma de reuniones. 
2. Actas de reunión desarrolladas de acuerdo a la planeación del cronograma. </t>
  </si>
  <si>
    <t xml:space="preserve">El 8% restante de cumplimiento de meta PAI general, se proyecta cumplir en el segundo semestre de la vigencia 2025, con la divulgación de los procedimientos al interior de la Entidad. </t>
  </si>
  <si>
    <t>Durante el tercer trimestre de la vigencia 2025 se realizará: 
1.  Realizar un diagnóstico y análisis de principales retos y desafíos que se presentan con las áreas y grupos de trabajo al momento de auditar o evaluar la gestión institucional y presentar los resultados ante la Alta Dirección.
2. Consolidar los resultados de la evaluación realizada por las áreas o grupos del ICANH respecto de  gestión de la Oficina de Control Interno durante una auditoría o evaluación para ser presentados ante la Alta Dirección.</t>
  </si>
  <si>
    <t xml:space="preserve">1. Informe Ejecutivo de resultados de principales retos y desafíos para auditar o evaluar la gestión institucional. 
2. Informe Ejecutivo de percepción de Gestión de la OCI. </t>
  </si>
  <si>
    <t>1. Informe ejecutivo que consolide los principales retos y desafíos presentados entre enero y septiembre, y que compile lo informado previamente en cada uno de los informes de auditoría. Representa el 10%.
2. Informe de Percepción de la Gestión de Control Interno. Representa el 20%.</t>
  </si>
  <si>
    <t>Para el tercer trimestre del PAI, no se logró culminar la actividad N° 1 (Informe ejecutivo que consolida retos y desafíos). A pesar de existir un documento preliminar, se espera completar el ejercicio en el mes de octubre y presentar los resultados a la Dirección General. Esta actividad tiene un peso porcentual del 10%.
Asimismo, es necesario dar cumplimiento a la actividad pendiente de socialización de procedimientos internos con las diferentes áreas. Esta actividad está planificada para el último trimestre de 2025 y tiene un peso porcentual del 15%.</t>
  </si>
  <si>
    <t>Durante el cuarto y último trimestre de la vigencia 2025 se realizará: 
1. Se solicitará a la Alta Dirección temas de interés, para ser incorporados en el Plan Integral de Gestión de Control Interno ( vigencia 2026). 
2. Consolidación de solicitudes de la Alta Dirección e incorporación dentro del Plan de trabajo de la siguiente vigencia.</t>
  </si>
  <si>
    <t>Id ACCIÓN</t>
  </si>
  <si>
    <t>Gestión del patrimonio arqueológico</t>
  </si>
  <si>
    <t>01_SGP</t>
  </si>
  <si>
    <t>Objetivo 11. Lograr que las ciudades y los asentamientos humanos sean inclusivos, seguros, resilientes y sostenibles</t>
  </si>
  <si>
    <t xml:space="preserve">Fortalecer la gestión del patrimonio arqueológico como determinante en el ordenamiento territorial que integra  múltiples dimensiones de la vida social, económica, política, ambiental y cultural para la construcción sostenible y democrática de los territorios. </t>
  </si>
  <si>
    <t>Proyecto 1: Fortalecimiento de las capacidades para la producción de conocimiento en las áreas de antropología, arqueología e historia, así como la gestión integral del patrimonio arqueológico y la apropiación social a nivel Nacional</t>
  </si>
  <si>
    <t>2. Aumentar capacidades para la gestión y protección del patrimonio arqueológico de la nación</t>
  </si>
  <si>
    <t>Asistencia técnica efectiva para la inclusión del componente arqueológico en el instrumento de planeación y ordenamiento (AAP, parques, sitios en general)</t>
  </si>
  <si>
    <t>Instrumentos de planeación y ordenamiento territorial con el componente de patrimonio arqueológico</t>
  </si>
  <si>
    <t>Desarrollar procesos de asesoramiento con entidades territoriales</t>
  </si>
  <si>
    <t xml:space="preserve">Actas de reunión, documentos de instrumentos de planeación y ordenamiento con componente arqueológico </t>
  </si>
  <si>
    <t>Inclusión de 3 áreas de conservación del PMA de Soacha en el POT.    Se realiza seguimiento a 2 indicadores de dos planes de Desarrollo Cumbal y Mongua.</t>
  </si>
  <si>
    <t xml:space="preserve">la vinculación de los sitios en los IOT no se hace de manera inmediata, sino que es un proceso que puede durar años. Se hace seguimiento a los indicadores de planes de Desarrollo asistidos en 2024. </t>
  </si>
  <si>
    <t>De acuerdo con el desarrollo de las actividades del año se presentarán evidencias. Es importante decir que una parte importante de la ejecución dependerá de condiciones como los procesos de contratación, el presupuesto final asignado y las condiciones generales para el desarrollo de los proyectos.</t>
  </si>
  <si>
    <t xml:space="preserve">Se incidió en la inclusión del patrimonio arqueológico en Instrumentos de Ordenamiento Territorial (Duitama y departamento del Meta), en el PEMP de Cartagena y se avanzó en el cumplimiento de indicadores del Plan de Desarrollo relacionados con el patrimonio arqueológico en Támesis. A su vez, se viabilizaron 2 proyectos con recursos INC para Itagüí y Salgar que estaban relacionados con el cumplimiento de indicadores en PDT. </t>
  </si>
  <si>
    <t xml:space="preserve">Aunque no contamos con una versión final aprobada de los IOT, se logró incidir en la inclusión del patrimonio arqueológico como determinante del Ordenamiento Territorial antes de pasar el documento a las CAR (IOT) y el Ministerio de las Culturas (PEMP). </t>
  </si>
  <si>
    <t>La vinculación efectiva en los instrumentos de ordenamiento territorial no pudo avanzar puesto que desde la coordinación se suspendió la notificación de oficios y la entrega del documento de determinantes del OT a los entes territoriales. Se proyectaron mas de 30 oficios que hasta ahora están siendo radicados y no se han podido mantener mesas de trabajo para avanzar con los consultores y entes territoriales.</t>
  </si>
  <si>
    <t>Los equipos formuladores de los IOT requieren de información oficial y lineamientos del ICANH para poder incluir de manera efectiva el patrimonio arqueológico en los instrumentos. Razón por la cual es fundamental la entrega de información a tiempo y se requiere la aprobación del documento de Determinantes por parte de la coordinación y subdirección lo antes posible.</t>
  </si>
  <si>
    <t xml:space="preserve">Dado que se generó la inclusión del determinante 3 incluida en Planes de ordenamiento territorial y  componente arqueológico en Planes de desarrollo, es fundamental desarrollar procesos de capacitación y sensibilización sobre la importancia de este componente en la gestión de las entidades territoriales. </t>
  </si>
  <si>
    <t>Reseñas, estadísticas de revisión y actas seguimiento a los instrumentos de planeación y ordenamiento</t>
  </si>
  <si>
    <t>02_SGP</t>
  </si>
  <si>
    <t>5. Aumentar los niveles de implementación y articulación de la gestión integral de iniciativas orientadas a la conservación, apropiación social y divulgación de la oferta institucional misional</t>
  </si>
  <si>
    <t>Capacitaciones, talleres y charlas  impartidos a grupos de interés en la gestión y protección del patrimonio arqueológico (conservación, tecnologías, gestión)</t>
  </si>
  <si>
    <t>Efectividad</t>
  </si>
  <si>
    <t>Jornadas realizadas</t>
  </si>
  <si>
    <t>Desarrollo de metodología y temáticas a abordar</t>
  </si>
  <si>
    <t>Formularios de asistencia y reseñas de la jornada.</t>
  </si>
  <si>
    <t>Evento de capacitación sobre "sensores remotos aplicados a contextos arqueológicos" en articulación con la UNAM, UPTC y la Universidad del Cauca. Adicionalmente se dio inicio a la catedra de gestión del patrimonio arqueológico desarrollada en la maestría en antropología de la Universidad Nacional de Colombia</t>
  </si>
  <si>
    <t>Se está cumpliendo con la programación y se desarrollan las actividades presupuestadas</t>
  </si>
  <si>
    <t>Espacios de capacitación ejecutados durante el trimestre</t>
  </si>
  <si>
    <t>Formularios de asistencia y reseñas de las jornadas.</t>
  </si>
  <si>
    <t>Se realizo Encuentro con vigías de patrimonio (16 mayo) , se dio continuidad a la clase de gestión de patrimonio en la maestría en antropología de la Universidad Nacional de Colombia</t>
  </si>
  <si>
    <t>Vigías: participaron mas de 2000 vigías de todo el país en  encuentro sobre gestión y manejo del patrimonio arqueológico. 12 estudiantes de maestría</t>
  </si>
  <si>
    <t>En este trimestre, el equipo de Tecnologías Aplicadas al Patrimonio realizó tres capacitaciones en la Universidad Nacional, la Universidad Externado de Colombia y la Universidad del Magdalena.
Asimismo, se llevó a cabo el Simposio “Ética de los datos en la arqueología” en la sede del ICANH en Bogotá, y se desarrolló una charla dentro de la Cátedra de la Universidad del Magdalena, con un enfoque en el componente de tecnologías aplicadas al patrimonio. Desde asistencia técnica se realizo capacitación en Catedra de la UMagdalena.</t>
  </si>
  <si>
    <t>Estas actividades consolidaron el posicionamiento del ICANH como referente nacional en la aplicación de tecnologías al patrimonio, fortaleciendo la articulación académica con distintas universidades y promoviendo la reflexión ética y técnica sobre el uso de herramientas digitales en la investigación y conservación arqueológica.</t>
  </si>
  <si>
    <t>03_SGP</t>
  </si>
  <si>
    <t>Planes de Manejo Arqueológico de Áreas Arqueológicas Protegidas con información actualizada (Nemocón, Hacienda Tequendama, Cerro El Volador, UPTC Tunja y Pupiales).</t>
  </si>
  <si>
    <t>5 documentos con información actualizada sobre las Áreas Arqueológicas Protegidas</t>
  </si>
  <si>
    <t>Plan de trabajo desarrollado para la programación de actividades vinculadas con el proceso de actualización</t>
  </si>
  <si>
    <t>Plan de trabajo acordado para la actualización de información</t>
  </si>
  <si>
    <t xml:space="preserve">Se construyó el Plan de trabajo para el cumplimiento de la meta anual. Este se realizó a partir de unas categorías establecidas para el denominado "Estudio de Prioridades". Fue gracias a este estudio, que se seleccionaron las cinco AAP planteadas para esta acción, y además, este estudio también establece la necesidad de información que se requiere actualizar. En ese sentido, y buscando responder estas categorías, las cuales están formuladas a manera de pregunta, se plantearon acciones para la presente vigencia, buscando responder la necesidad de cada una de las AAP planteadas. </t>
  </si>
  <si>
    <t>El Plan de Trabajo permitió determinar dos necesidades transversales: la necesidad de finalizar la implementación del repositorio audiovisual, y la actualización, o implementación, de los diferentes PMAs. En el 2024 se adelantó logrando articular con entidades locales, propietarios y demás actores presentes en las zonas, a su vez que un reconocimiento del estado de conservación de los diferentes sitios arqueológicos. Durante este año se busca que los documentos de información actualizada den cuenta de la manera en que se están solventando las necesidades, tanto transversales, como particulares, para que se considere que el AAP está en un adecuado proceso de gestión</t>
  </si>
  <si>
    <t>Documento compilatorio</t>
  </si>
  <si>
    <t xml:space="preserve">Con base en el Plan de Trabajo formulado para el trimestre pasado, se reportan los avances estipulados para cada una de las acciones planteadas para las cinco AAP. En la evidencia, se muestran las actividades desarrolladas por mes vinculadas a cada una de las AAP, y las acciones planteadas. </t>
  </si>
  <si>
    <t xml:space="preserve">La mayoría de acciones presentan avances importantes durante este trimestre, pero destaca que, en ciertos aspectos, el desarrollo depende de las voluntades o disposiciones de otras entidades responsables, tales como universidades o alcaldías. Desde el ICANH, en su ejecución, se ha estado presionando para que el reconocimiento de las AAP por parte de las entidades territoriales sea una realidad normalizada, al igual que las responsabilidades e implementaciones de las medidas estipuladas en documentos técnicos. </t>
  </si>
  <si>
    <t>Con base en el Plan de Trabajo formulado para el primer trimestre, se reportan los avances estipulados para cada una de las acciones planteadas para las cinco AAP. En la evidencia, se anexa un documento compilatorio, a manera de informe, del desarrollo de las actividades para cada una de las AAP planteadas. El enfoque general es explicar cómo va el desarrollo de estas actividades, es decir, se va a hablar de dificultades, avances, cambios, etc., que lleven al cumplimiento final del PAI, y los entregables pedidos para el último trimestre.</t>
  </si>
  <si>
    <t>La principal conclusión es el cambio del AAP UPTC Tunja, por El Infiernito, dadas las explicaciones expuestas en el documento compilatorio. Esta situación, al igual que lo sucedido en el municipio de Pupiales, evidencian las modificaciones a las que puede estar sujeto el PAI por los diferentes avances durante la vigencia. A pesar de ello, las actividades, y metas en general, se mantienen. siguiendo la línea prioritaria sobre la misión institucional de la gestión de las AAP</t>
  </si>
  <si>
    <t>Dado que algunas áreas arqueológicas protegidas cuentan con planes de manejo cuya información debe ser actualizada, pensando en guardar coherencia con los cambios que se dan en los territorios a nivel cultural, político y económico. Es fundamental desarrollar este proceso de actualización de información, lo que no necesariamente implica una actualización de los planes de manejo en su integralidad.</t>
  </si>
  <si>
    <t>Documento técnico formulado para cada una de las Áreas Arqueológicas Protegidas</t>
  </si>
  <si>
    <t>04_SGP</t>
  </si>
  <si>
    <t>Atlas arqueológico colombiano implementado como herramienta transversal de gestión.</t>
  </si>
  <si>
    <t>Eficiencia</t>
  </si>
  <si>
    <t>Informes de desarrollo e implementación</t>
  </si>
  <si>
    <t>Informe trimestral de actividades vinculadas con el desarrollo y la implementación de la herramienta</t>
  </si>
  <si>
    <t>Atlas funcional y datos de implementación compendiados en un documento técnico</t>
  </si>
  <si>
    <t>Se identificaron las necesidades técnicas y operativas para la implementación del Atlas Arqueológico en tecnologías ESRI. Asimismo, se evaluaron diferentes opciones y se avanzó en la selección del contratista principal que se encargará de la implementación de la plataforma en ArcGIS.</t>
  </si>
  <si>
    <t>Durante el primer trimestre se lograron avances clave para la implementación del Atlas Arqueológico en tecnologías ESRI, identificando las necesidades técnicas del proyecto y sentando las bases para su ejecución. La evaluación de posibles contratistas permitió avanzar hacia la consolidación de un equipo especializado que garantizará una implementación eficiente y alineada con los objetivos institucionales.
RESULTADOS
Identificación de requerimientos técnicos para la migración del Atlas a la plataforma ESRI.
Revisión de propuestas y criterios para la selección del contratista principal.
Avances en la planificación estratégica para la implementación en ArcGIS</t>
  </si>
  <si>
    <t>Compilación de todas las bases de datos vinculados con este desarrollo</t>
  </si>
  <si>
    <t xml:space="preserve">Durante este trimestre se avanzó notablemente en la implementación del nuevo visor. Se normalizaron las bases de datos correspondientes a cada una de las fuentes (Áreas Arqueológicas Protegidas – AAP, Sitios Arqueológicos, Programas de Arqueología Preventiva y Planes de Manejo Arqueológico Municipales – PMA). Asimismo, se realizó la instalación de ArcGIS y se presentó el primer geovisor funcional.
</t>
  </si>
  <si>
    <t>Durante el trimestre se consolidaron avances significativos en el fortalecimiento de las herramientas geoespaciales para la gestión del patrimonio arqueológico. La normalización de las bases de datos y la instalación del sistema ArcGIS sientan las bases para una administración más eficiente y articulada de la información arqueológica. La puesta en marcha del primer geovisor marca un hito en el proceso de modernización tecnológica del ICANH.</t>
  </si>
  <si>
    <t>Desarrollo de nuevo modelo de visualización</t>
  </si>
  <si>
    <t>Presentación de modelo de visualización</t>
  </si>
  <si>
    <t xml:space="preserve">
Consolidar y actualizar la infraestructura de información arqueológica del ICANH mediante el cargue de polígonos, la integración de bases de datos patrimoniales y la implementación del nuevo Geovisor, fortaleciendo así la gestión, consulta y divulgación del patrimonio arqueológico nacional. 
</t>
  </si>
  <si>
    <t>Durante este trimestre se fortaleció de manera significativa la gestión digital del patrimonio arqueológico del ICANH. La integración de nuevas capas de información, la actualización de bases de datos y el lanzamiento del Geovisor consolidan una plataforma más robusta, interoperable y accesible, que optimiza los procesos institucionales y facilita la consulta y el análisis territorial del patrimonio a nivel nacional.</t>
  </si>
  <si>
    <t>Entrega de nuevo aplicativo para gestión interna del Instituto.</t>
  </si>
  <si>
    <t>Un informe resumido de uso y funcionalidad del aplicativo, con datos clave sobre usuarios activos, mejoras implementadas y satisfacción del usuario, acompañado de una infografía visual que resuma los logros alcanzados en accesibilidad y relevancia para el patrimonio arqueológico.</t>
  </si>
  <si>
    <t>05_SGP</t>
  </si>
  <si>
    <t xml:space="preserve">Sitios arqueológicos prospectados por medio de sensores remotos (Alto de los Ídolos, Teyuna, Proyecto Quimbaya, Las Palmas (Montería)  ( HF), Soacha, Cerro el Volador (Medellín), Qhapa Ñan , Infiernito ; Bogotá). </t>
  </si>
  <si>
    <t>Numero de sitios abordados por medio de Tecnologías. (Alto de los Ídolos, Teyuna, Proyecto Quimbaya, Las Palmas (Montería)  ( HF), Soacha, Cerro el Volador (Medellín), Qhapa Ñan , Infiernito ; Bogotá)</t>
  </si>
  <si>
    <t>Plan de trabajo acordado con los sitios de interés para la implementación de esta metodología</t>
  </si>
  <si>
    <t>Documento técnico de análisis de sitios prospectados y proyección de actividades en los sitios proyectados.</t>
  </si>
  <si>
    <t>En el mes de marzo se llevó a cabo una prospección geofísica en compañía de expertos de la UNAM de México y profesores de arqueología de la UPTC. Asimismo, el 22 de marzo se realizó el evento Geofísica aplicada a contextos arqueológicos. La prospección tiene como objetivo aportar insumos para la actualización del Plan de Manejo Arqueológico (PMA) del sitio Infiernito.</t>
  </si>
  <si>
    <t>La prospección geofísica realizada en marzo permitió obtener información preliminar relevante sobre el subsuelo del sitio arqueológico Infiernito, contribuyendo de manera significativa al proceso de actualización del Plan de Manejo Arqueológico. La articulación interinstitucional fortaleció las capacidades técnicas del equipo, y el evento académico permitió socializar avances metodológicos con la comunidad académica y profesional.
RESULTADOS
Ejecución de la prospección geofísica con participación de expertos de la UNAM y la UPTC.
Desarrollo del evento académico Geofísica aplicada a contextos arqueológicos el 22 de marzo.
Recolección de datos geofísicos que serán analizados para integrarse en la actualización del PMA del Infiernito.
Fortalecimiento de la cooperación internacional y académica.</t>
  </si>
  <si>
    <t>Documento compilatorio de información recolectada en 3 sitios arqueológicos</t>
  </si>
  <si>
    <t>Durante el trimestre se realizaron actividades de prospección geofísica en tres sitios estratégicos: el Morro de Tulcán (Popayán), el Parque Arqueológico Alto de los Ídolos (Isnos, Huila) y el campus de la Universidad Nacional sede Bogotá. En el Morro de Tulcán se aplicaron técnicas de georradar (GPR) con el fin de identificar posibles estructuras internas del montículo, complementando los estudios previos y contribuyendo a su interpretación arqueológica. En el Alto de los Ídolos se llevaron a cabo barridos sistemáticos con GPR para el registro no invasivo de anomalías subterráneas asociadas a la estatuaria y contextos funerarios, incluyendo además una jornada de divulgación con las comunidades locales. En la Universidad Nacional se realizaron pruebas piloto de calibración instrumental y levantamiento de datos en un entorno controlado, orientadas a la optimización de parámetros técnicos y validación metodológica. Estas intervenciones aportaron datos relevantes para la interpretación arqueológica, la conservación preventiva y el fortalecimiento de capacidades institucionales en el uso de tecnologías no invasivas.</t>
  </si>
  <si>
    <t>Las actividades desarrolladas durante el trimestre evidencian el fortalecimiento técnico del ICANH en el uso de metodologías de prospección geofísica aplicadas al patrimonio arqueológico. La intervención en el Morro de Tulcán permitió avanzar en la caracterización interna del montículo, sugiriendo la existencia de posibles estructuras subyacentes que requieren estudio detallado. En el Parque Arqueológico Alto de los Ídolos se identificaron patrones de anomalías compatibles con contextos funerarios, lo que contribuirá a futuras estrategias de conservación y manejo del sitio. Por su parte, las pruebas realizadas en la Universidad Nacional sede Bogotá resultaron clave para la calibración de equipos y validación de procedimientos en condiciones controladas, optimizando la aplicación de las técnicas en campo. En conjunto, estas acciones consolidan capacidades institucionales, generan insumos para la toma de decisiones técnicas e impulsan el uso responsable de tecnologías no invasivas en la arqueología colombiana.</t>
  </si>
  <si>
    <t>Durante este trimestre se realizaron las capturas de datos del Morro, en Santa Marta, mediante técnicas de documentación digital, y se llevó a cabo el registro fotogramétrico del panel de Dantas, ubicado en el raudal de La Lindosa.</t>
  </si>
  <si>
    <t>Las actividades realizadas durante el trimestre consolidan el uso de tecnologías no invasivas para la documentación y análisis del patrimonio arqueológico nacional. La captura de datos en el Morro de Santa Marta y la fotogrametría aplicada en el panel de Dantas en La Lindosa fortalecen la base de información tridimensional del ICANH, permitiendo avanzar en la identificación, registro y conservación digital de los bienes arqueológicos.</t>
  </si>
  <si>
    <t>Documentos técnicos de análisis</t>
  </si>
  <si>
    <t>06_SGP</t>
  </si>
  <si>
    <t>Aplicativo de monitoreo de conservación para Qhapaq Ñan desarrollado</t>
  </si>
  <si>
    <t>Desarrollo de informe técnico de procedimiento para el desarrollo del tema.</t>
  </si>
  <si>
    <t>Aplicativo móvil funcional y socializado</t>
  </si>
  <si>
    <t>Se cuenta con los términos de referencia para contratar el desarrollador informático que apoyará la arquitectura del Aplicativo . Así mismo desde el grupo de patrimonio se vienen adelantando mesas de trabajo con el propósito de establecer los factores y variables que son el soporte técnico, para establecer el sistema de monitoreo</t>
  </si>
  <si>
    <t>El proceso de construcción y puesta en funcionamiento del aplicativo AYLLU se ha venido trabajando en diversas reuniones de las distintas secretarías técnicas del Qhapaq Ñan. Este proceso busca coordinar acciones conjuntas que faciliten su adecuada implementación.</t>
  </si>
  <si>
    <t>Desarrollo de convenio con UNESCO</t>
  </si>
  <si>
    <t>Ya se cuenta con el desarrollador técnico informático, quien ha recibido y revisado los términos de referencia para la actualización del aplicativo Ayllu. Con su incorporación, se han iniciado las labores técnicas orientadas al diseño y desarrollo de la arquitectura del sistema. Paralelamente, el Grupo de Patrimonio ha llevado a cabo mesas de trabajo destinadas a definir los factores y variables que servirán como soporte técnico para la implementación del sistema de monitoreo.
Igualmente, se remitió información vinculada con el registro UNESCO del Qhapaq Ñan como Sitio de Patrimonio Mundial, centrada en los tramos ubicados en Colombia. Dicha información comprende el país de localización de cada tramo, el nombre y código de la sección inscrita ante la UNESCO, el tramo específico al que pertenece cada segmento del camino, los sitios arqueológicos asociados y las comunidades vinculadas territorial o culturalmente a los tramos. Asimismo, en ciertos casos, se incluyen variables, el tipo de vía y las referencias geográficas. Esta documentación se compartió como insumo  para alimentar el backend del sistema  del Aplicativo Ayllu.</t>
  </si>
  <si>
    <t xml:space="preserve"> Se realizó el primer encuentro con el desarrollador técnico informático resolviendo dudas e inquietudes del desarrollo del aplicativo, lo que permite avanzar en la arquitectura del sistema. En  cuanto a los factores y variables la Secretaría del Qhapaq Ñan definió 13 factores y 81 variables como base del sistema de monitoreo, dejando abierta la posibilidad de incorporar nuevos elementos según se requiera previa viabilizada por parte de las secretarias técnicas.</t>
  </si>
  <si>
    <t>Seguimiento a convenio con UNESCO</t>
  </si>
  <si>
    <t>Durante el tercer trimestre de 2025, el desarrollo del aplicativo Ayllu se encuentra en fase de pruebas operativas, en la cual se ejecutan evaluaciones continuas de tareas específicas dentro de la plataforma por parte del Área Funcional de Tecnologías y Sistemas de Información y el Grupo de Patrimonio. Paralelamente, el contratista Upbrands Agency realiza los ajustes y correcciones necesarias derivados de dichas pruebas, garantizando la funcionalidad y estabilidad del sistema. Asimismo, se llevan a cabo reuniones semanales de seguimiento y retroalimentación entre las partes involucradas, con el propósito de consolidar los avances, resolver incidencias y asegurar el cumplimiento de los requerimientos establecidos.</t>
  </si>
  <si>
    <t>El proceso de desarrollo del aplicativo Ayllu avanzó de manera significativa al consolidarse la fase de pruebas operativas, etapa clave para la validación técnica y funcional del sistema, permitiendo identificar y subsanar oportunamente observaciones relacionadas con la navegación, desempeño y coherencia de la interfaz implementada., en un trabajo coordinado con el contratista Upbrands Agency, durante las sesiones periódicas de seguimiento y retroalimentación.
Como resultado, se evidenció un avance positivo hacia la estabilidad operativa del sistema, la integración de componentes clave y la validación de funcionalidades que soportarán la futura etapa de implementación y despliegue.</t>
  </si>
  <si>
    <t>Entrega de aplicativo funcional</t>
  </si>
  <si>
    <t>Aplicativo funcional</t>
  </si>
  <si>
    <t>07_SGP</t>
  </si>
  <si>
    <t>Inventario actualizado de 2250 piezas arqueológicas que reposan en la reserva de la Boyacá Real, programado para el 2025</t>
  </si>
  <si>
    <t xml:space="preserve">Informes de avance </t>
  </si>
  <si>
    <t>Inventario actualizado de 300 piezas arqueológicas que reposan en la reserva de Boyacá Real.</t>
  </si>
  <si>
    <t>informe de Inventario actualizado de 300 piezas arqueológicas que reposan en la reserva de Boyacá Real.</t>
  </si>
  <si>
    <t>Para el primer trimestre de 2025, se cumplió con la meta de inventariar 300 piezas arqueológicas y se superó el objetivo con 500 más, para un total de 800 piezas arqueológicas que se encuentran en la reserva de Boyacá Real. Durante el desarrollo de este proceso se realizaron actividades relacionadas con el registro fotográfico de las piezas, el diseño de las unidades de embalaje para almacenar las colecciones y el ingreso de la información asociada a las piezas al sistema de inventarios del ICANH.</t>
  </si>
  <si>
    <t>Se están cumpliendo las metas establecidas para el inventario de piezas arqueológicas en la reserva de Boyacá Real, de acuerdo con lo establecido.</t>
  </si>
  <si>
    <t>Inventario actualizado de 650 piezas arqueológicas que reposan en la reserva de Boyacá Real.</t>
  </si>
  <si>
    <t>informe de Inventario actualizado de 650 piezas arqueológicas que reposan en los parques arqueológicos y en la reserva de Boyacá Real.</t>
  </si>
  <si>
    <t xml:space="preserve"> En el segundo trimestre del 2025, se cumplió la meta de inventariar 650 piezas arqueológicas y se superó este objetivo con el inventario de 903 piezas adicionales. Por lo tanto, en total, se realizó el inventario de 1553 piezas. Lo anterior incluye el ingreso tanto de las piezas de la colección general como de las canastillas de la colección de referencia que reposan en la reserva arqueológica de Boyacá Real. En el marco del proceso de inventario, se hicieron actividades relacionadas con el registro fotográfico de las piezas, el diseño de las unidades de almacenamiento y el ingreso de la información asociada a las piezas y las canastillas al sistema de inventarios del ICANH.</t>
  </si>
  <si>
    <t xml:space="preserve">Con el número de piezas y canastillas inventariadas durante el primer y segundo trimestre del año, ya se cumplió la meta propuesta para el 2025: la meta anual era realizar el inventario de 2250 piezas y, en la actualidad, se ha completado el inventario de 2353 piezas. El cumplimiento prematuro de esta meta se encuentra directamente relacionado con el número de profesionales contratados para realizar el inventario de la reserva de Boyacá Real. Así, mientras las reservas de Tumaco y San Agustín cuentan con un solo profesional para llevar a cabo el trabajo de inventario y colecciones, en la reserva arqueológica de Boyacá Real hay 5 profesionales, 3 arqueólogos y 2 conservadores, encargados de este trabajo. La decisión de priorizar las contrataciones en la reserva arqueológica de Boyacá Real se tomó por las siguientes razones: en primer lugar, el ICANH no contaba con un inventario previo de las colecciones que reposan en la reserva arqueológica de Boyacá Real; en segundo lugar, entre febrero y marzo del 2025 se realizó el traslado de más de 5000 piezas de la reserva “Sala 5” del Museo Nacional a la reserva arqueológica de Boyacá Real. Este traslado se hizo con el objetivo de mejorar las condiciones de almacenamiento de las piezas y, también, para generar, por primera vez, su ingreso al sistema de inventarios del Laboratorio de Arqueología del ICANH. Por lo tanto, como consecuencia del traslado realizado, el número total de piezas albergadas en la reserva de Boyacá Real aumentó significativamente; y, por último, la reserva arqueológica de Boyacá Real recibe un mayor número de visitas, ya que en ella se encuentra almacenada la colección de referencia más grande del país. Esto se traduce en la necesidad inmediata de contar con un inventario actualizado de las colecciones para proporcionar de forma apropiada toda la información solicitada por los investigadores.  
Teniendo lo anterior en consideración, en el segundo trimestre del 2025 se logró cumplir la meta que se había proyectado para todo el año, porque el equipo encargado de realizar el inventario está conformado por 5 profesionales. Esto ha impulsado el cronograma de trabajo, debido a que, a partir de la división equitativa de tareas, se ha promovido el ingreso progresivo y continuo de las piezas arqueológicas y las canastillas de la colección de referencia al sistema de inventarios del ICANH. </t>
  </si>
  <si>
    <t>En el tercer trimestre de 2025 se cumplió la meta de inventariar 650 piezas arqueológicas y se superó este objetivo con el inventario de 937 piezas adicionales. Por lo tanto, en total, se realizó el inventario de 1,587 piezas. Lo anterior incluye el ingreso de 1,460 piezas de las colecciones generales almacenadas en las reservas Casa-ICANH del Museo Nacional y Boyacá Real, y el inventario de 127 canastillas de referencia en la reserva arqueológica de Boyacá Real. En el marco del proceso de inventario, se hicieron actividades relacionadas con el registro fotográfico de las piezas, el diseño de las unidades de almacenamiento y el ingreso de la información asociada a las piezas y las canastillas al sistema de inventarios del ICANH.</t>
  </si>
  <si>
    <t>Con el número de piezas y canastillas inventariadas durante los tres primeros trimestres, se cumplió la meta propuesta para el 2025; la meta anual era realizar el inventario de 2,250 piezas y, en la actualidad, se ha completado el inventario de 3,940 piezas. El cumplimiento prematuro de esta meta se encuentra directamente relacionado con el número de profesionales contratados para realizar el inventario de la reserva. Así, mientras las reservas de Tumaco y San Agustín cuentan con un solo profesional para llevar a cabo el trabajo de inventario, en la reserva de Boyacá Real hay 5 profesionales -3 arqueólogos y 2 conservadores- encargados de esta labor. La decisión de priorizar las contrataciones en la reserva de Boyacá Real se tomó por las siguientes razones: en primer lugar, el ICANH no contaba con un inventario previo de las colecciones que reposan en esta reserva; en segundo lugar, entre febrero y marzo de 2025 se realizó el traslado de más de 5,000 piezas de la reserva “Sala 5” del Museo Nacional a la reserva arqueológica de Boyacá Real. Este traslado se hizo con el objetivo de mejorar las condiciones de almacenamiento de las piezas y, también, para generar, por primera vez, su ingreso al sistema de inventarios del Laboratorio de Arqueología del ICANH. Como consecuencia del traslado, el número total de piezas albergadas en la reserva de Boyacá Real aumentó significativamente, lo que reforzó la necesidad de tener un mayor número de profesionales en este espacio. Por último, la reserva de Boyacá Real recibe un mayor número de visitas, ya que en ella se encuentra almacenada la colección de referencia más grande del país. Esto se traduce en la necesidad inmediata de contar con un inventario actualizado de las colecciones para proporcionar de forma apropiada la información solicitada por los investigadores. 
Teniendo en cuenta lo anterior, se superó la meta, debido a que el equipo encargado de realizar el inventario está conformado por 5 profesionales, lo que ha impulsado el cronograma de trabajo, ya que, a partir de la división equitativa de tareas, se ha promovido el ingreso progresivo y continuo de las piezas arqueológicas y las canastillas de la colección de referencia al sistema de inventarios del ICANH.</t>
  </si>
  <si>
    <t>08_SGP</t>
  </si>
  <si>
    <t>Inventario actualizado del 5380 de las piezas arqueológicas que reposan en los parques Arqueológicos y Tumaco</t>
  </si>
  <si>
    <t>Inventario actualizado de 1000 piezas arqueológicas que reposan en los parques arqueológicos y Tumaco.</t>
  </si>
  <si>
    <t>informe de Inventario actualizado de 1000 piezas arqueológicas que reposan en los parques arqueológicos y Tumaco.</t>
  </si>
  <si>
    <t>Para el primer trimestre de 2025 se inventariaron 623 piezas arqueológicas que reposan en las reservas de Tumaco y el parque arqueológico de San Agustín (312 piezas en Tumaco y 311 piezas en San Agustín). Durante el desarrollo de este proceso se realizaron actividades relacionadas con el registro fotográfico de las piezas, el diseño de las unidades de embalaje para almacenar las colecciones y el ingreso de la información asociada a las piezas al sistema de inventarios del ICANH.</t>
  </si>
  <si>
    <t>Debido a la contratación tardía de los profesionales encargados del inventario en las reservas de Tumaco y el parque arqueológico de San Agustín, no fue posible realizar el ingreso de 1000 piezas arqueológicas al sistema de inventarios del ICANH. Se espera subsanar esta situación durante el segundo trimestre del 2025</t>
  </si>
  <si>
    <t>Inventario actualizado de 1460 piezas arqueológicas que reposan en los parques arqueológicos y Tumaco.</t>
  </si>
  <si>
    <t>informe de Inventario actualizado de 1460 piezas arqueológicas que reposan en los parques arqueológicos y Tumaco.</t>
  </si>
  <si>
    <t>En el segundo trimestre del 2025, se cumplió la meta de inventariar 1460 piezas arqueológicas y se superó este objetivo con el inventario de 204 piezas adicionales. Por lo tanto, en total, se realizó el inventario de 1664 piezas. En el marco de este proceso, se realizaron actividades relacionadas con el registro fotográfico de las piezas, el diseño de las unidades de embalaje para almacenar las colecciones y el ingreso de la información asociada a las piezas al sistema de inventarios del ICANH.</t>
  </si>
  <si>
    <t>Se cumplió la meta establecida para el inventario de las piezas que se encuentran en la reserva arqueológica de Tumaco y el parque arqueológico de San Agustín.</t>
  </si>
  <si>
    <t>En el tercer trimestre de 2025 se cumplió la meta de inventariar 1,460 piezas arqueológicas y se superó este objetivo con el inventario de 20 piezas adicionales. Por lo tanto, en total, se realizó el inventario de 1,480 piezas. Esto corresponde al ingreso de 827 piezas en la reserva del Parque Arqueológico de San Agustín y 653 piezas en Tumaco. En el marco de este proceso, se realizaron actividades relacionadas con el registro fotográfico de las piezas, el diseño de las unidades de embalaje para almacenar las colecciones y el ingreso de la información asociada a las piezas al sistema de inventarios del ICANH.</t>
  </si>
  <si>
    <t>Se cumplieron las metas establecidas en los inventarios de Tumaco y el Parque Arqueológico de San Agustín.</t>
  </si>
  <si>
    <t>09_SGP</t>
  </si>
  <si>
    <t>Acciones de investigación y conservación en el marco de la cooperación con Instituciones Nacionales o Internacionales en los Parques Arqueológicos que administra el ICANH</t>
  </si>
  <si>
    <t>Acciones de investigación y conservación en los Parques Arqueológicos que administra el ICANH</t>
  </si>
  <si>
    <t>Acciones de conservación en el Parque Teyuna Ciudad Perdida en el marco del Convenio con WMF</t>
  </si>
  <si>
    <t>Informe de resultados</t>
  </si>
  <si>
    <t>Se entrega informe de avance allegado por parte de WMF con respecto al inicio del proyecto financiado por el Fondo de los Embajadores de los Estados Unidos</t>
  </si>
  <si>
    <t>El informe da cuenta de la priorización de las intervenciones en conservación que se realizaran  durante el segundo y tercer trimestre de la actual vigencia</t>
  </si>
  <si>
    <t xml:space="preserve">Avance de proyectos de conservación preventiva 
Avance de proyectos de  diagnóstico  
Avance de proyectos de conservación / intervención </t>
  </si>
  <si>
    <t>Informe de las acciones y sus resultados</t>
  </si>
  <si>
    <t>Para el próximo trimestre se espera dar inicio al proyecto FIAN, hacer su seguimiento y desarrollar labores de conservación sobre esculturas del Parque de San Agustín y socialización de conservación en el marco de las actividades del mes del patrimonio.</t>
  </si>
  <si>
    <t>Avances en la investigación de la Plaza de San Sebastián en  el marco del Convenio con Trenza (Suiza)</t>
  </si>
  <si>
    <t>Informe de avance en el marco de AIA del proyecto</t>
  </si>
  <si>
    <t>Durante el mes de agosto de 2025 se llevaron a cabo varias actividades desde conservación. En este sentido, se realizó el informe de la Unidad Visual 43, siendo esta una zona que tiene una afectación importante en su integridad, por ello se desarrollo una serie de propuestas de propuestas para la conservación preventiva de las terrazas ubicadas en esta Unidad Visual.</t>
  </si>
  <si>
    <t>Se ha cumplido con las actividades presupuestadas en el cronograma de actividades proyectadas para este periodo del año.</t>
  </si>
  <si>
    <t>Presentación de resultados finales de los proyectos de investigación conservación en el marco del Comité de Parques del ICANH</t>
  </si>
  <si>
    <t>Acta del Comité de Parques de diciembre</t>
  </si>
  <si>
    <t>10_SGP</t>
  </si>
  <si>
    <t xml:space="preserve">Plan de manejo de los Parques Arqueológicos aprobados </t>
  </si>
  <si>
    <t>Primeros capítulos del Plan de Manejo del Parque Arqueológico de San Agustín</t>
  </si>
  <si>
    <t>Realizar la ruta de aprobación del plan de manejo del Parque San Agustín, y Avance en el documento de PMA</t>
  </si>
  <si>
    <t>Soportes comités de parques y Avance del documento PMA</t>
  </si>
  <si>
    <t>Se entrega el avance presentado en la estructuración del procedimiento para la formalización de los PMA de los Parques, y el Acta de la Mesa Técnica del Comité de Parques del 31 de marzo (esta en revisión) donde se evidencian los avances del para la construcción del Documento Técnico del PMA . Adicionalmente se entre las evidencias relacionadas con la revisión del IOT de San Agustín</t>
  </si>
  <si>
    <t>Se espera poder consolidar la propuesta para el comité de Parques en su sesión ordinaria de abril, con el fin de poder avanzar con la construcción del documento para San Agustín. Paralelamente, el equipo de asistencia técnica territorial viene avanzando con la articulación con la alcaldía de San Agustín en lo relacionado con la inclusión del componente de patrimonio dentro del ordenamiento Territorial</t>
  </si>
  <si>
    <t>Avance en la construcción del Documento Técnico del PMA</t>
  </si>
  <si>
    <t>Avance del documento PMA</t>
  </si>
  <si>
    <t xml:space="preserve">Acta de Comité de Parques 
Documento técnico Lineamientos PMA Parques
Propuesta Actualizada flujo proceso PMA parques y responsabilidades por Área </t>
  </si>
  <si>
    <t>Se presentó en el Comité de Parques de Mayo la propuesta frente al proceso, con miras de contar con su aprobación. No obstante la Dirección General solicitó se realizara una mesa interna de trabajo con las área con el fin de terminar de aterrizar la propuesta y formalizar con la oficina asesora de planeación</t>
  </si>
  <si>
    <t>Se entrega documento del avance en la construcción del Documento Técnico del PMA, en concordancia con los lineamientos para la Declaratoria de Áreas Arqueológicas Protegidas en Colombia.</t>
  </si>
  <si>
    <t>Se logró adelantar la revisión parcial de los componentes jurídico, Componente de documentación e investigación, infraestructura, museología y ambiental con base en la revisión de los documentos de la Planes de conservación, Planes de Manejo anteriores, expedientes de nominación entre otros.</t>
  </si>
  <si>
    <t xml:space="preserve">Presentación del documento final plan de manejo, Y articulación con el área jurídica </t>
  </si>
  <si>
    <t>Presentación del DT y Soportes articulación con la Oficina Jurídica</t>
  </si>
  <si>
    <t>11_SGP</t>
  </si>
  <si>
    <t>Herramienta con capacidades de consulta y visualización de información geográfica y alfanumérica </t>
  </si>
  <si>
    <t>Informes de desarrollo e implementación de la herramienta</t>
  </si>
  <si>
    <t>Diseño de una herramienta con capacidades de consulta y visualización de información geográfica y alfanumérica
Definición de requisitos funcionales específicos de los usuarios finales</t>
  </si>
  <si>
    <t>Informe de avance</t>
  </si>
  <si>
    <t>Se entrega en carpeta comprimida el plugin con la primera pestaña creada: “Conexión a la Base de Datos”. También se entrega la documentación adelantada durante el desarrollo del plugin, donde se evidencian los objetivos, las funciones principales, la arquitectura y el desarrollo del plugin hasta la fecha, con el respectivo código de programación en lenguaje Python.</t>
  </si>
  <si>
    <t>Se logró establecer exitosamente la conexión del plugin con la Base de Datos Geográfica de los Parques Arqueológicos, lo que representa un avance fundamental en el desarrollo del complemento. Este paso permitirá continuar con la implementación de las demás funcionalidades, en particular el diseño de las pestañas que facilitarán la ejecución de consultas simples e intuitivas por parte del usuario, sin necesidad de conocimientos técnicos en bases de datos.</t>
  </si>
  <si>
    <t>Creación de la Interfaz Gráfica de Usuario (GUI) de la herramienta 
Implementación de la conexión y la ejecución de consultas</t>
  </si>
  <si>
    <t>Se entrega en carpeta comprimida el plugin con la segunda pestaña creada: “Consulta Bien”. También se entrega la documentación adelantada durante el desarrollo del plugin, donde se evidencian los objetivos, las funciones principales, la arquitectura y el desarrollo del plugin hasta la fecha, con el respectivo código de programación en lenguaje Python.</t>
  </si>
  <si>
    <t>Se logró establecer exitosamente la búsqueda de bienes arqueológicos mediante el código correspondiente y la visualización de los atributos del bien encontrado.  Este paso permitirá  da continuidad a la implementación de las  funcionalidades de búsqueda, que facilitarán la ejecución de consultas simples e intuitivas por parte del usuario.</t>
  </si>
  <si>
    <t>Verificación de las funcionalidades de la herramienta
Ajuste de la herramienta según las pruebas y las necesidades de los usuarios
(Realizar pruebas y validación)</t>
  </si>
  <si>
    <t>Se entrega en carpeta comprimida el plugin con parte de la tercera pestaña creada: “Consulta Conservación”. También se entrega la documentación adelantada durante el desarrollo del plugin, donde se evidencian los objetivos, las funciones principales, la arquitectura y el desarrollo del plugin hasta la fecha, con el respectivo código de programación en lenguaje Python.</t>
  </si>
  <si>
    <t>Se logró adelantar la búsqueda de documentos de conservación mediante el código correspondiente y la visualización de listas desplegables que permiten elegir las opciones de los tipos de documentos según la necesidad del usuario. Este paso permitirá da continuidad a la implementación de las funcionalidades de búsqueda, que facilitarán la ejecución de consultas simples e intuitivas por parte del usuario.</t>
  </si>
  <si>
    <t>Entrega de la herramienta
Documentación técnica y manuales de usuario
Capacitación y soporte 
Realizar pruebas y validación</t>
  </si>
  <si>
    <t>Informe final</t>
  </si>
  <si>
    <t>12_SGP</t>
  </si>
  <si>
    <t>Realizar capacitación dirigida a municipios, alcaldías, gobernaciones, distritos y autoridades indígenas conozcan información fundamental sobre los instrumentos de gestión y protección del patrimonio arqueológico de la nación, que incluya régimen legal de protección y casos prácticos.</t>
  </si>
  <si>
    <t>Número de capacitaciones sobre instrumentos de gestión y preservación del patrimonio arqueológico a nivel nacional</t>
  </si>
  <si>
    <t xml:space="preserve">Diseñar y ejecutar capacitaciones  sobre gestión y protección del patrimonio arqueológico de la nación dirigidas a municipios, alcaldías, gobernaciones, distritos y autoridades indígenas. </t>
  </si>
  <si>
    <t>Asistencia y reporte de la actividad</t>
  </si>
  <si>
    <t>Se realizaron capacitaciones personalizadas a 6 entes territoriales, se realizaron 3 sesiones del ciclo de capacitación Territorio y patrimonio arqueológico, 1 foro metropolitano de patrimonio en Envigado, 1 taller de fortalecimiento de capacidades en ordenamiento territorial en Tumaco (2 días) ( Y se avanzo en el diseño y logística de 2 talleres de fortalecimiento de capacidades en OT en Guajira y Putumayo), Además se participo en capacitación en evento programado por Tenjo.</t>
  </si>
  <si>
    <t>En total participaron 1192 personas: 110 personas relacionadas con la capacitación a entes y el Foro, 70 personas en el taller de fortalecimiento, así como 1012 en las 3 sesiones de charlas transmitidas por YouTube.</t>
  </si>
  <si>
    <t>13_SGP</t>
  </si>
  <si>
    <t xml:space="preserve">Convocar un escenario de participación con los actores ubicados en Antioquia donde se presentan la totalidad de casos relacionados con procedimientos policivos para divulgar información relevante para la protección del patrimonio arqueológico. </t>
  </si>
  <si>
    <t>Número de escenarios de participación con los actores ubicados en Antioquia donde se presentan la totalidad de casos relacionados con procedimientos policivos para divulgar información relevante para la protección del patrimonio arqueológico.</t>
  </si>
  <si>
    <t xml:space="preserve">Diseñar y ejecutar un escenario de participación con los actores ubicados en Antioquia donde se presentan la totalidad de casos relacionados con procedimientos policivos para divulgar información relevante para la protección del patrimonio arqueológico. </t>
  </si>
  <si>
    <t>Se desarrollo escenario de participación en Antioquia para socialización de policivos y divulgación de marcos normativos y de gestión del patrimonio arqueológico.</t>
  </si>
  <si>
    <t>Oficina Asesora de Planeación</t>
  </si>
  <si>
    <t>Direccionamiento estratégico y planeación</t>
  </si>
  <si>
    <t>01_OAP</t>
  </si>
  <si>
    <t xml:space="preserve">Direccionamiento Estratégico </t>
  </si>
  <si>
    <t xml:space="preserve">1. Planeación Institucional </t>
  </si>
  <si>
    <t>Planeación institucional fortalecida (análisis, seguimiento y divulgación) para la toma de decisiones oportuna por parte de la alta dirección.</t>
  </si>
  <si>
    <t xml:space="preserve">Efectividad </t>
  </si>
  <si>
    <t>Número de boletines presentados</t>
  </si>
  <si>
    <t xml:space="preserve">Boletín de planeación institucional divulgado </t>
  </si>
  <si>
    <t>Boletín publicado</t>
  </si>
  <si>
    <t>Durante el mes de febrero el equipo de la Oficina Asesora de Planeación presentó y divulgó en el comité directivo y el comité institucional de gestión y desempeño el boletín de planeación institucional. Durante esta exposición se dio a conocer los resultados del cierre de la vigencia 2024 frente al seguimiento de la ejecución presupuestal, Plan de Acción Institucional, Plan Estratégico Institucional y sistema de gestión institucional. 
Este boletín se publicó en la sede electrónica y la intranet institucional.</t>
  </si>
  <si>
    <t>Se cumple con la actividad trimestral proyectada</t>
  </si>
  <si>
    <t xml:space="preserve">Presentación del boletín en comité directivo con su respectiva publicación en la sede electrónica </t>
  </si>
  <si>
    <t>Boletín</t>
  </si>
  <si>
    <t>Durante el mes de mayo el equipo de la Oficina Asesora de Planeación presentó y divulgó en el comité directivo y el comité institucional de gestión y desempeño el boletín de planeación institucional. Durante esta exposición se dio a conocer los resultados del primer trimestre de la vigencia 2025 frente al seguimiento de la ejecución presupuestal, Plan de Acción Institucional, Plan Estratégico Institucional y sistema de gestión institucional. 
Este boletín se publicó en la sede electrónica y la intranet institucional.</t>
  </si>
  <si>
    <t>Durante el mes de agosto el equipo de la Oficina Asesora de Planeación presentó y divulgó en el comité institucional de gestión y desempeño el boletín de planeación institucional. Durante esta exposición se dio a conocer los resultados del segundo trimestre de la vigencia 2025 frente al seguimiento de la ejecución presupuestal, Plan de Acción Institucional, Plan Estratégico Institucional, planes institucionales y sistema de gestión institucional: indicadores, mejora continua, innovación
Este boletín se publicó en la intranet institucional.</t>
  </si>
  <si>
    <t>Articulación y cooperación interinstitucional</t>
  </si>
  <si>
    <t>01_SIPC</t>
  </si>
  <si>
    <t>4. Aumentar los niveles de producción, divulgación, comunicación y apropiación social de la investigación generada por el instituto</t>
  </si>
  <si>
    <t xml:space="preserve">Iniciativas de investigación y divulgación desarrolladas en el marco de los convenios interinstitucionales activos en la vigencia </t>
  </si>
  <si>
    <t>No. De iniciativas de investigación y divulgación desarrolladas</t>
  </si>
  <si>
    <t>Se proyectan 6 iniciativas de investigación y divulgación en el marco de los convenios activos por la subdirección. Estas pueden ser: formulación de proyectos, eventos académicos, cursos de formación y practicas o pasantías.</t>
  </si>
  <si>
    <t>Evidencias en el desarrollo de las iniciativas.</t>
  </si>
  <si>
    <t>1. Articulación sur colombiana: desarrollo de un evento conmemorativo por los 30 de los parques arqueológicos  considerados como patrimonio mundial por la UNESCO. 
2. Practicas externado.
3. Memorando de entendimiento Universidad del Magdalena.
4. Desarrollo del convenio interadministrativo Unicauca.</t>
  </si>
  <si>
    <t>1. Articulación sur colombiana: desarrollo de un evento conmemorativo por los 30 de los parques arqueológicos  considerados como patrimonio mundial por la UNESCO. 
2. Practicas externado: Este semestre se vincularon dos practicantes de la universidad Externado en el marco del convenio en desarrollo en el proyecto de investigación sobre Tumaco la Tolita a cargo de la investigadora Beatriz Rincón. 
3. Memorando de entendimiento Universidad del Magdalena: En el marco del convenio marco con la universidad del Magdalena se desarrollo un memorando de entendimiento para generar los compromisos y el trabajo de campo para el desarrollo del proyecto investigativo en conjunto sobre Geografías negras.
4. Desarrollo del convenio interadministrativo Unicauca: En el marco del proyecto para el desarrollo de un Centro de Lenguas del Sur Occidente colombiano se realizaron los documentos previos para la firma de un convenio especifico que brinda recursos al proyecto para su ejecución.</t>
  </si>
  <si>
    <t>1. Identificar convenios interinstitucionales activos.
2. Establecer una mesa de trabajo con los actores clave de cada convenio.</t>
  </si>
  <si>
    <t>1. Informe de identificación de convenios y actores clave.
2. Acta de reunión o acuerdos de la mesa de trabajo con los diferentes convenios.</t>
  </si>
  <si>
    <t>1. Se dio la firma del convenio especifico con la universidad del Cauca para el fortalecimiento del Centro de Lenguas del Suroccidente Colombiano.
2. Se construyo el EP del convenio con la UTCH para el fortalecimiento de la Cátedra de Choco.
3. Se realizó la resolución para la vinculación de dos practicantes de antropología a la serie Palabra, Imagen y Memoria en el marco del convenio con la universidad Surcolombiana.
4. En el mes abril tuvimos la visita de la universidad surcolombiana con algunos estudiantes de primer semestre quienes conocieron el ICANH, en dicha actividad se realizaron diferentes talleres con los estudiantes.</t>
  </si>
  <si>
    <t>1. Gestionar recursos (financieros, técnicos y humanos) necesarios para implementar las iniciativas.
2. Iniciar el desarrollo de las actividades según lo acordado con los actores de los diferentes convenios.</t>
  </si>
  <si>
    <t>1. Planes de investigación o divulgación (documento).
2. Registro de inicio de actividades (matriz de seguimiento actualizada).</t>
  </si>
  <si>
    <t>1. En el mes de septiembre tuvimos la segunda visita de estudiantes de la Surcolombiana quienes conocieron el ICANH, siendo la segunda jornada que se realiza con los estudiantes en el año.
2. En agosto, se vinculo una estudiante de la Universidad Externado en el marco del convenio para apoyar la consolidación y trabajo del Atlas arqueológico de la subdirección de patrimonio.
3. Se mantuvieron diálogos con IFEA para consolidar acciones 2026. 
4. Se firmo el convenio marco con la UTCH.</t>
  </si>
  <si>
    <t>1. Consolidar los resultados finales de las investigaciones y actividades de divulgación.
2. Presentar los resultados de los eventos e investigaciones realizadas en el marco de la alianza con las instituciones vinculadas.</t>
  </si>
  <si>
    <t>1. Memorias de eventos de presentación (programa, fotos, videos).
2. Informe de evaluación de impacto y recomendaciones.</t>
  </si>
  <si>
    <t>02_SIPC</t>
  </si>
  <si>
    <t>Espacios interinstitucionales atendidos durante la vigencia que permitan posicionar al ICANH como ente que brinda apoyo técnico en las áreas misionales del ICANH</t>
  </si>
  <si>
    <t xml:space="preserve">No. de espacios interinstitucionales desarrollados </t>
  </si>
  <si>
    <t>Se proyectan 9 espacios interinstitucionales. El seguimiento de la meta se realizara por medio de la matriz correspondiente a espacios interinstitucionales donde se anexan sus respectivos soportes.</t>
  </si>
  <si>
    <t>Matriz diligenciada</t>
  </si>
  <si>
    <t>1. Comisión Intersectorial Nacional de Reparación Histórica – CINRH – Gerencia de Justicia Étnico-Racial
2. Convocatoria a la reunión de Consulta Previa en etapa de seguimiento de acuerdos- Test de Proporcionalidad en el marco del proyecto “CUMPLIMIENTO DE LA SENTENCIA 2012-00132-CONCESION MATERIAL DE ARRASTRE RIO ORITO H16-09081” (PROY-00334), a cargo del Titular minero Ruth Cecilia García.
3. Acompañamiento institucional en el marco del decreto 1500 de 2018-Línea Negra. 
4. Formalización Minera. Taller Ministerio de Ambiente</t>
  </si>
  <si>
    <t>Durante el primer trimestre de año desde la subdirección de investigación y producción científica se apoyaron 4 espacios Interinstitucionales, los cuales se desarrollan en la matriz de seguimiento con su seguimiento y sus respectivos soportes.</t>
  </si>
  <si>
    <t>3 espacios atendidos durante la vigencia</t>
  </si>
  <si>
    <t>Actas y/o matriz de seguimiento</t>
  </si>
  <si>
    <t>1. Se asistió al segundo y tercer encuentro en el marco de la comisión nacional de reparación histórica.
2. En el mes de abril y mayo se asistió al espacio de Articulación intraministerial-acciones territoriales en Chocó.
3. En el mes de abril se asistió al espacio sobre el Proyecto cultural "RECORRAMOS LA RUTA FLUVIAL DE LA INDEPENDENCIA".
4. En el mes de abril se asistió a los cuatro espacios de la Primera Sesión de la Comisión Pedagógica Nacional de comunidades negras para la Vigencia 2025.
5. En el mes de abril se participó en la reunión virtual de la Mesa Regional Agraria y Popular de Interlocución y Acuerdos MIA - Cauca en virtud del decreto 1523 de 2016.
6. Se participó en los espacios de Articulación de las iniciativas museísticas indígenas</t>
  </si>
  <si>
    <t>Durante trimestre la subdirección de Investigación asistió a un total de 19 espacios inter institucionales, dos Test de proporcionalidad y un espacio de alerta temprana. 
Lo anterior evidencia el aumento que se le realiza al ICANH como asesor técnico en la construcción de políticas públicas, planes de manejo, programas, etc... Los espacios los podrá evidenciar en la matriz adjunta.</t>
  </si>
  <si>
    <t>Investigación y publicación</t>
  </si>
  <si>
    <t>03_SIPC</t>
  </si>
  <si>
    <t>1. Atender adecuadamente el nivel de demandas y/o solicitudes asociadas a trámites y servicios relacionados con el patrimonio arqueológico</t>
  </si>
  <si>
    <t>Autos y sentencias atendidos durante la vigencia</t>
  </si>
  <si>
    <t xml:space="preserve">No. de autos y sentencias atendidos oportunamente/ No. de autos y sentencias a cargo de la subdirección en la vigencia </t>
  </si>
  <si>
    <t>Se proyecta el seguimiento y acompañamiento a 8 espacios en el marco de sentencias y autos que demandan al ICANH</t>
  </si>
  <si>
    <t>Matriz de seguimiento</t>
  </si>
  <si>
    <t>Seguimiento a 10 sentencias.</t>
  </si>
  <si>
    <t>El primer trimestre del año junto el grupo de investigaciones y la subdirección se realizo el rastreo de todas las sentencias en curso, a las cuales se le realizaría seguimiento durante la presente vigencia, obteniendo la matriz que recoge y da seguimiento a cada una de ellas. En total se registraron 14 sentencias las cuales apoya la subdirección desde su misionalidad y para este trimestre se realizó el seguimiento a 10 de ellas cumplimento con la meta establecida.</t>
  </si>
  <si>
    <t>1. Establecer un sistema de registro y clasificación para los autos y sentencias de la subdirección junto con jurídica.
2. Capacitar al equipo encargado para que se consolide una sola ruta en el registro, seguimiento y respuesta de las sentencias y autos que llegan a la subdirección. Lo anterior en acompañamiento con el área jurídica.</t>
  </si>
  <si>
    <t>1. Actas de la reunión de equipo.
2. Matriz creada y diligenciada</t>
  </si>
  <si>
    <t>1. Actas de la reunión de equipo.
2. Matriz creada y diligenciada.
3. Espacio de presentación de la ruta interna para el seguimiento a sentencias en el subdirección de investigación.
Durante el segundo trimestre de 2025, se realizó el seguimiento a 14 sentencias y se incluyeron 2 sentencias nuevas que llegaron, a las cuales se les abrió expediente y se comenzó seguimiento.</t>
  </si>
  <si>
    <t>1.Monitorear los resultados de las acciones en curso y documentar avances en base a la matriz realizada.</t>
  </si>
  <si>
    <t>1. Matriz diligenciada.</t>
  </si>
  <si>
    <t xml:space="preserve">Entre el mes de julio a septiembre  se realizó el seguimiento a 16 sentencias , las cuales cuentan con su respectivo expediente y seguimiento. </t>
  </si>
  <si>
    <t>1. Consolidar los resultados de los autos y sentencias atendidos durante la vigencia.
2. Generar un informe estratégico destacando las mejoras, aprendizajes y recomendaciones para futuros periodos.</t>
  </si>
  <si>
    <t>1. Consolidado.
2. Informe de la vigencia</t>
  </si>
  <si>
    <t>04_SIPC</t>
  </si>
  <si>
    <t>Comités de investigación sesionados que realicen el seguimiento a las investigaciones aprobadas en el vigencia</t>
  </si>
  <si>
    <t>Número de espacios de comité  sesionados</t>
  </si>
  <si>
    <t xml:space="preserve">Sesión del comité de investigaciones </t>
  </si>
  <si>
    <t>Acta del comité</t>
  </si>
  <si>
    <t>2025-02-19 Acta-Primera sesión del Comité de Investigación
2025-02-20 Comunicación oficial Primer Comité de Investigaciones</t>
  </si>
  <si>
    <t>Este segundo trimestre el comité no se reunión. No obstante es importante resaltar que en el marco de la política de investigación la mesa técnica de seguimiento asociada al comité de investigaciones comenzó a seccionar con el fin de articular y dar seguimiento a los proyectos de investigación desarrollados en el ICANH.</t>
  </si>
  <si>
    <t>En el mes de julio y agosto se realizaron dos encuentro del comité de investigación con el fin de revisar los avances de los productos de investigación y el panorama 2026.</t>
  </si>
  <si>
    <t>Se espera en noviembre realizar dos encuentros más</t>
  </si>
  <si>
    <t>1. Consolidar y evaluar los resultados finales de las investigaciones culminadas.
2.  Presentar los resultados finales en eventos o espacios académicos.
3. Producto entregado por cada investigación según el año en el que esta.</t>
  </si>
  <si>
    <t>1. Informe final de resultados por investigación.
2. Memorias de eventos o presentaciones en el marco de las investigaciones realizados en la vigencia (programas, listas de asistencia, fotografías).
3. producto investigativo entregado.</t>
  </si>
  <si>
    <t>05_SIPC</t>
  </si>
  <si>
    <t>Títulos del sello editorial del ICANH publicados durante la vigencia</t>
  </si>
  <si>
    <t>Títulos publicados</t>
  </si>
  <si>
    <t>Se proyectan 3 novedades editoriales publicadas en el trimestre</t>
  </si>
  <si>
    <t>Se publicaron los siguientes libros:
- Tabaco y jurisdicción: el gobierno del estanco del tabaco en el Nuevo Reino de Granada (1744-1812)
- Poporo: el niño de los 2000 años
- La conga y el yaré: kunka, yarit
- Carijonas: cuentan historias en su lengua
- Economías de guerra: Nueva España, Nuevo Reino de Granada y Venezuela, 1776-1821
- El mestizo no es de color: ciencia y política pública en México (1920-1940)</t>
  </si>
  <si>
    <t>Se logró publicar un número de libros mayor al estimado. Esto se debe a que la etapa de impresión fue más rápida de lo habitual, teniendo en cuenta que los tiempos suelen ser mayores debido a la alta demanda del prestador del servicio en las semanas previas a la FILBo</t>
  </si>
  <si>
    <t>Se proyectan 4 novedades editoriales publicadas en el trimestre</t>
  </si>
  <si>
    <t>Novedades editoriales ingresadas al Almacén</t>
  </si>
  <si>
    <t>Ingresaron al almacén los siguientes libros:
- El retorno del rey: el restablecimiento del régimen colonial en Cartagena de Indias (1815-1821)
- Cantar es llorar con alegría: bailes rituales del pueblo féenemɨna’a (gente de centro), de la Amazonía colombiana
- Voces de mujeres</t>
  </si>
  <si>
    <t>Se proyectan 5 novedades editoriales publicadas en el trimestre</t>
  </si>
  <si>
    <t>Ingresó al almacén el siguiente libro:
- Voces monarquistas</t>
  </si>
  <si>
    <t>Se espera que en el último trimestre ingresen el total de novedades pendientes para completar la meta anual.</t>
  </si>
  <si>
    <t>06_SIPC</t>
  </si>
  <si>
    <t>Ferias del libro y eventos especializados asistidos durante la vigencia para promocionar el sello editorial del ICANH</t>
  </si>
  <si>
    <t>Eventos feriales y especializados asistidos</t>
  </si>
  <si>
    <t>Se proyecta la asistencia a 0 ferias del libro o eventos especializados donde participe la librería del ICANH</t>
  </si>
  <si>
    <t>Participación  de la librería de la entidad en eventos con stand de venta de libros del sello editorial ICANH</t>
  </si>
  <si>
    <t>Durante el primer trimestre del año no se asistió a ninguna feria o evento especializado. La participación en estos eventos se tiene proyectada desde el segundo trimestre en adelante.</t>
  </si>
  <si>
    <t>NA</t>
  </si>
  <si>
    <t>Se proyecta la asistencia a 2 ferias del libro o eventos especializados donde participe la librería del ICANH</t>
  </si>
  <si>
    <t>Se asistió a las siguientes ferias y eventos:
37°Feria Internacional del Libro de Bogotá - FILBO 2025. Del 25 de abril al 11 de mayo de 2025
- XVIII Congreso de Antropología Colombiano. Del 3 al 6 de junio de 2025
- II Feria del Libro de Ciencias Sociales Latinoamericana y Caribeña CLACSO. Del 9 al 12 de junio de 2025</t>
  </si>
  <si>
    <t>Se proyecta la asistencia a 4 ferias del libro o eventos especializados donde participe la librería del ICANH</t>
  </si>
  <si>
    <t>Se asistió a las siguientes ferias y eventos: 
- 16° Feria del Libro de Manizales. Del 1 al 7 de septiembre de 2025
- Feria del Libro Huila - FILVORÁGINE. Del 11 al 14 de septiembre de 2025
- 3° Feria del Libro de Guaviare - FLIGUA. Del 18 al 20 de septiembre de 2025
- 18° Feria del Libro de Pasto - Temporada de Letras Pasto-Ipiales. Del 29 de septiembre al 4 de octubre</t>
  </si>
  <si>
    <t>07_SIPC</t>
  </si>
  <si>
    <t>Números de la revistas académicas de la entidad (Revista Colombiana de Antropología, Fronteras de la Historia y Arqueología y Patrimonio) publicadas durante la vigencia</t>
  </si>
  <si>
    <t>Números de revistas publicados</t>
  </si>
  <si>
    <t>Se proyecta la publicación de 3 números de las revistas académicas de la entidad</t>
  </si>
  <si>
    <t>Se publicaron las siguientes revistas:
- RCA 61.1
- FRH 30.1</t>
  </si>
  <si>
    <t>Se logró cumplir con las fechas establecidas por bases de datos e índices de publicaciones seriadas para las dos revistas científicas del instituto que están indexadas. A pesar de que se esperaban 3 números, el volumen 5.1 AP se publicará en el segundo trimestre. Esto significa que la meta anual no se vería afectada</t>
  </si>
  <si>
    <t>Se proyecta la publicación de 1 número de las revistas académicas de la entidad</t>
  </si>
  <si>
    <t>Se publicaron las siguientes revistas:
- RCA 61.2</t>
  </si>
  <si>
    <t>Se publicaron las siguientes revistas:
- RCA 61.3
- FRH 30.2
- AP 5.1</t>
  </si>
  <si>
    <t>Se proyecta la publicación de 0 números de las revistas académicas de la entidad</t>
  </si>
  <si>
    <t>08_SIPC</t>
  </si>
  <si>
    <t>Reportes temáticos del sistema de información</t>
  </si>
  <si>
    <t>Se proyecta la entrega de 0 manuscritos publicables para investigación</t>
  </si>
  <si>
    <t>Informes finales de investigación convertidos a manuscritos publicables para presentar al Comité Editorial</t>
  </si>
  <si>
    <t>Se proyecta la entrega de 0 manuscritos publicables para investigación este primer trimestre</t>
  </si>
  <si>
    <t>Se proyecta la entrega de 2 manuscritos publicables para investigación</t>
  </si>
  <si>
    <t>Publicación de dos boletines temáticos del sistema de información</t>
  </si>
  <si>
    <t>09_SIPC</t>
  </si>
  <si>
    <t>Informes finales de investigación de servidores públicos del Grupo de Investigaciones convertidos  a manuscritos de resultados de investigación publicables durante la vigencia</t>
  </si>
  <si>
    <t>Informes finales de investigación de servidores públicos del Grupo de Investigaciones convertidos a manuscritos publicables</t>
  </si>
  <si>
    <t>Durante el primer trimestre del año no se entregó ningún manuscrito publicable para investigación. La entrega se tiene proyectada desde el tercer trimestre en adelante.</t>
  </si>
  <si>
    <t>Durante el segundo trimestre del año no se entregó ningún manuscrito publicable para investigación. La entrega se tiene proyectada desde el tercer trimestre en adelante.</t>
  </si>
  <si>
    <t>Durante el tercer trimestre del año no se entregó ningún manuscrito publicable para investigación. La entrega se tiene proyectada desde el tercer trimestre en adelante.</t>
  </si>
  <si>
    <t>Aunque se han realizado avances importantes en la conversión de informes de investigación en manuscritos publicables, durante el tercer trimestre del año no se presentó ninguno ante el Comité Editorial. Se espera que la entrega se haga en el último semestre del año.</t>
  </si>
  <si>
    <t>Oficina Asesora Jurídica</t>
  </si>
  <si>
    <t>Gestión jurídica</t>
  </si>
  <si>
    <t>01_OAJ</t>
  </si>
  <si>
    <t xml:space="preserve">Información y comunicación </t>
  </si>
  <si>
    <t>14.Mejora normativa</t>
  </si>
  <si>
    <t>3. Fortalecer las capacidades de respuesta oportuna en la gestión jurídica del instituto</t>
  </si>
  <si>
    <t>Seguridad jurídica y participación ciudadana fortalecida por medio de la implementación de la política normativa</t>
  </si>
  <si>
    <t xml:space="preserve">Eficacia </t>
  </si>
  <si>
    <t xml:space="preserve">No. De actividades desarrolladas / No. De actividades programadas </t>
  </si>
  <si>
    <t>1. Procedimiento de producción normativa actualizado y adaptado a los lineamientos del DNP.
2. Respuesta a los diferentes requerimientos de Tutelas, derechos de petición, y conceptos a la Corte Constitucional  que llegan a la OAJ en el primer trimestre del año.
3. Proyección y revisión de actos administrativos internos que llegan para ser gestionados y tramitados por la AOJ durante el primer trimestre del año.</t>
  </si>
  <si>
    <t xml:space="preserve">1. Procedimiento actualizado y publicado en la página web del ICANH.
2. Informe con los diferentes radicados y reporte en cantidad de respuestas dadas a las tutelas, derechos de petición y conceptos a la Corte Constitucional durante el primer trimestre del año.
3. Informe de los actos administrativos internos proyectados por la OAJ durante el primer trimestre del año.   </t>
  </si>
  <si>
    <t>1. Se cumplió con el cronograma de la Política de Mejora Normativa socializando la fase 1, en el comité d gestión y desempeño. 
2.  Contamos con el informe de tutelas, derechos de petición y conceptos de la Corte Constitucional tramitados por la OAJ en el primer trimestre.
3. Contamos con el informe de los actos administrativos proyectados por la OAJ en el primer trimestre.</t>
  </si>
  <si>
    <t>Se cumplió con el cronograma establecido en la Política de Mejora Normativa al socializar la fase 1 en el Comité de Gestión y Desempeño, lo que garantiza el avance en la implementación de esta política.
Se dispone del informe correspondiente a las tutelas, derechos de petición y conceptos de la Corte Constitucional tramitados por la OAJ durante el primer trimestre, lo que permite un seguimiento adecuado de la gestión jurídica.
Se cuenta con el informe de los actos administrativos proyectados por la OAJ en el primer trimestre, asegurando el control y la trazabilidad de la producción normativa de la entidad.</t>
  </si>
  <si>
    <t>1. Procedimiento aprobado por la Oficina Asesora de Planeación y publicado la página web del ICANH. 
2. Respuesta a los diferentes requerimientos de Tutelas, derechos de petición, y conceptos a la Corte Constitucional  que llegan a la OAJ en el segundo  trimestre del año.
3. Proyección y revisión de actos administrativos internos que llegan para ser gestionados y tramitados por la AOJ durante el segundo trimestre del año.</t>
  </si>
  <si>
    <t xml:space="preserve">1. Procedimiento aprobado por la Oficina Asesora de Planeación y publicado en la página web del ICANH
2. Informe  con los diferentes radicados y reporte en cantidad de respuestas dadas a las tutelas, derechos y petición y conceptos a la Corte Constitucional durante el segundo trimestre del año.
3. Informe de los actos administrativos internos proyectados por la OAJ durante el segundo  trimestre del año.   </t>
  </si>
  <si>
    <t>1. El procedimiento se elaboró, falta revisión por parte del Área de Planeación y áreas que intervienen, y la debida publicación.
2. Reportes actualizados.
3.  Informe actualizado</t>
  </si>
  <si>
    <t>1. Respuesta a los diferentes requerimientos de Tutelas, derechos de petición, y conceptos a la Corte Constitucional  que llegan a la OAJ en el tercer trimestre del año.
1. Proyección y revisión de actos administrativos internos que llegan para ser gestionados y tramitados por la AOJ durante el tercer trimestre del año.
2. Proyección y revisión de actos administrativos internos que llegan para ser gestionados y tramitados por la AOJ durante el tercer trimestre del año.</t>
  </si>
  <si>
    <t xml:space="preserve">1. Informe con los diferentes radicados y reporte en cantidad de respuestas dadas a las tutelas, derechos y petición y conceptos a la Corte Constitucional durante el tercer trimestre del año.
2. Informe de los actos administrativos internos proyectados por la OAJ durante el tercer  trimestre del año.   </t>
  </si>
  <si>
    <t>1. Se evidencia que esta meta resulta de cumplimiento prácticamente asegurado, dado que la Oficina Jurídica tiene la obligación legal de responder todos los requerimientos dentro de los términos de ley, lo que hace difícil que se configure un incumplimiento. Por ello, se considera necesario revisar y reformular el indicador para el próximo año, de manera que refleje de forma más precisa la gestión realizada y los esfuerzos del equipo jurídico en términos de calidad, complejidad y oportunidad de respuesta.
2. La OJ cumplió en su totalidad con la proyección oportuna de los actos administrativos internos del segundo trimestre, incluyendo resoluciones, autos, actos de renuencia, y documentos en el marco del Rediseño Institucional, garantizando la gestión y trámite oportuno de todos los requerimientos recibidos.</t>
  </si>
  <si>
    <t>1. Respuesta a los diferentes requerimientos de Tutelas, derechos de petición, y conceptos a la Corte Constitucional  que llegan a la OAJ en el cuarto trimestre del año.
2. Proyección y revisión de actos administrativos internos que llegan para ser gestionados y tramitados por la AOJ durante el cuarto trimestre del año.</t>
  </si>
  <si>
    <t xml:space="preserve">1. Informe con los diferentes radicados y reporte en cantidad de respuestas dadas a las tutelas, derechos y petición y conceptos a la Corte Constitucional durante el cuarto trimestre del año.
2. Informe de los actos administrativos internos proyectados por la OAJ durante el cuarto  trimestre del año.   </t>
  </si>
  <si>
    <t>02_AOJ</t>
  </si>
  <si>
    <t>Modelo de gestión implementado para el Área Arqueológica Protegida Serranía La Lindosa, Cerro azul, predio La Florida, Lote 2, folio de matrícula inmobiliaria No. 480-27336 Municipio San José del Guaviare</t>
  </si>
  <si>
    <t xml:space="preserve">Terreno adquirido </t>
  </si>
  <si>
    <t>Acciones administrativas previas para la celebración de la adquisición del predio</t>
  </si>
  <si>
    <t>1) Documento de avalúo del predio.
2) Oficios y documentos de ejecución de la ruta de saneamiento.
3) Contrato de promesa de compraventa.</t>
  </si>
  <si>
    <t>1. Avalúo del predio, se  realizó visita técnica. Avalúo en proceso de elaboración. Se hará un levantamiento topográfico la segunda semana de mayo
2. oficios y documentos ejecución ruta de saneamiento
3. Contrato promesa  de compraventa, se adelantó el costo de los gastos notariales:</t>
  </si>
  <si>
    <t>El proceso de adquisición del predio avanza de manera progresiva. Actualmente, se ha realizado la visita técnica para el avalúo, el cual se encuentra en proceso de elaboración y se complementará con un levantamiento topográfico programado para la segunda semana de mayo. Paralelamente, se han gestionado los oficios y documentos requeridos para la ejecución de la ruta de saneamiento. Además, ya se formalizó un contrato de promesa de compraventa, incluyendo el anticipo de los costos notariales, lo que evidencia un compromiso firme con la adquisición del inmueble.</t>
  </si>
  <si>
    <t>Perfeccionamiento de la compraventa</t>
  </si>
  <si>
    <t>1) Escritura pública de compraventa
2) Registro ante Oficina de Instrumentos Públicos</t>
  </si>
  <si>
    <t>Durante el trimestre se logró un avance del 30% en el cumplimiento de las metas establecidas, en tanto se realizaron las siguientes actividades preparatorias fundamentales para la elaboración de la escritura pública de compraventa y su posterior registro:
1. Visita técnica número 1 realizada por parte de central de  inversiones S.A realizada los días 7 al 9 de abril de 2025.
2. Visita técnica número 2, comisión de topografía.
3. Avalúo comercial del inmueble, con  base en el levantamiento topográfico y las visitas técnicas  realizadas  se  realizó el  avalúo comercial del inmueble, el cual contiene aspectos relevantes como información básica del inmueble, información catastral, titulación e información jurídica, reglamentación urbanística método de avalúo y el valor comercial del inmueble.
4.Elaboración por parte de Central de  inversiones S.A del borrador del contrato de promesa de compraventa. Teniendo como insumo los anteriores procesos y productos realizados se  proyectó el borrador del contrato de promesa de  compraventa por parte de Central de inversiones S.A. Este documento actualmente se encuentra en proceso de ajuste de acuerdo a las observaciones realizadas.</t>
  </si>
  <si>
    <t>La  primera visita técnica realizada entre el 7 y el 9 de abril, obtuvo que la información recabada evidenció discrepancias sustanciales entre la configuración física, técnica y jurídica del predio. Esta situación hizo necesario actualizar el levantamiento topográfico, para lo cual se programó una segunda visita técnica con comisión de topografía, con el fin de detallar los linderos del predio, proceso clave para garantizar la precisión del insumo técnico base para la formalización de actos jurídicos posteriores como la escritura pública y posterior registro ante la Oficina de Registro de  instrumentos  públicos.
La segunda visita técnica o comisión topográfica definió los linderos del predio y el área resultante fue de 59 Ha 4746 mts. Dando como resultado un nuevo levantamiento topográfico.
El avalúo comercial del inmueble determinó un valor comercial de $ 685.315.354.
Con base  en todos los insumos anteriores  Central de inversiones S.A proyectó el borrador de promesa de compraventa el cual se encuentra en proceso de ajuste una vez realizadas observaciones por parte de la Oficina Asesora Jurídica y el  área de convenios y contratos</t>
  </si>
  <si>
    <t>Finalización de la adquisición del predio.</t>
  </si>
  <si>
    <t>1) Expedición del folio de matricula inmobiliaria</t>
  </si>
  <si>
    <t>1. Firma de escritura pública en la notaría.
2. Registro de la escritura en la oficina de registro de instrumentos públicos del municipio.</t>
  </si>
  <si>
    <t>El predio denominado La florida Lote rural 2 con folio de matrícula inmobiliaria 480-27336 se adquirió mediante escritura pública No. 934 del 15 de agosto de 2025, de la Notaría Única de San José del Guaviare y registrado en la Oficina de registro de instrumentos públicos de San José del Guaviare</t>
  </si>
  <si>
    <t>Área Funcional de Tecnologías y Sistemas de Información</t>
  </si>
  <si>
    <t>Gestión de tecnologías de la información</t>
  </si>
  <si>
    <t>01_TSI</t>
  </si>
  <si>
    <t xml:space="preserve">Gestión con valores para resultados </t>
  </si>
  <si>
    <t xml:space="preserve">11.Gobierno digital </t>
  </si>
  <si>
    <t>Plan Estratégico de Tecnologías de la Información y las Comunicaciones -­ PETI</t>
  </si>
  <si>
    <t>Sistemas de información implementados en el ICANH</t>
  </si>
  <si>
    <t>De eficacia</t>
  </si>
  <si>
    <t>(Número de SI implementados/ Número de sistemas de información programados)*100</t>
  </si>
  <si>
    <t>De acuerdo al número de sistemas de información programados en el ICANH para actualización y desarrollo en 2025, durante el primer trimestre se desarrollará la fase diseño y plan de trabajo para el desarrollo de los mismos.</t>
  </si>
  <si>
    <t>Plan de trabajo para desarrollo de sistemas de información 2025 ICANH</t>
  </si>
  <si>
    <t>En el primer trimestre de 2025, se avanzó en la meta de desarrollo de sistemas de información, establecida en un 10% de progreso. Se elaboró un cronograma en Excel para desarrollos in house (Odoo v18, AppPark, AULA, mesa de ayuda y motor de reportes). Además, se definió la ficha técnica para el proceso de contratación externa de desarrollo de software para el ICANH, con un plan de trabajo y cronograma que se ajustará tras la adjudicación. Estos resultados reflejan un enfoque estratégico que combina desarrollo interno y externo, sentando bases sólidas para 2025.</t>
  </si>
  <si>
    <t>Entrega del 30% de sistemas de información programados para 2025</t>
  </si>
  <si>
    <t>Documentación y manuales de sistemas de información implementados.</t>
  </si>
  <si>
    <t>Se alcanzó un avance del 46 % en la meta de desarrollo de sistemas de información, con un progreso sostenido en la consolidación de soluciones tecnológicas para el ICANH. Durante el segundo trimestre de 2025 se avanzó en el desarrollo in house de sistemas estratégicos como Odoo v18 (módulos de indicadores, gestión de riesgos, planes de mejoramiento y presupuesto), AppPark y la plataforma Orfeo. Asimismo, se puso en producción la nueva versión de la sede electrónica del Instituto, fortaleciendo la infraestructura digital y contribuyendo al cumplimiento de los objetivos institucionales de modernización y eficiencia operativa.</t>
  </si>
  <si>
    <t>1. Cumplimiento efectivo de la meta inicial: Durante el segundo trimestre de 2025, se alcanzó un 46 % de avance en la meta de desarrollo de sistemas de información, gracias al progreso sostenido en el desarrollo in house de plataformas estratégicas como Odoo v18 (módulos de indicadores, gestión de riesgos, planes de mejoramiento y presupuesto), AppPark y Orfeo. Asimismo, se finalizó y puso en producción la nueva versión de la sede electrónica del ICANH, fortaleciendo los canales digitales institucionales y mejorando la experiencia de los usuarios.
2. Preparación estratégica para desarrollos externos: Se brindó acompañamiento técnico a áreas clave de la entidad en procesos como la integración de modelos de datos en arcGIS, el soporte funcional a la Ventanilla Única de Trámites, y el desarrollo de la aplicación suramericana Qhapaq Ñan. Adicionalmente, se avanzó en la etapa precontractual para la contratación de una casa de desarrollo de software, sentando las bases para una ejecución articulada de futuros proyectos tecnológicos.
3. Fortalecimiento integral del ecosistema tecnológico: La articulación entre desarrollos funcionales, soporte institucional y acciones de mejora permitió consolidar un ecosistema tecnológico más robusto. Se destacan la documentación técnica del código fuente en GitLab, la implementación del módulo PQRSDF en Orfeo, y la revisión de vulnerabilidades en sistemas críticos como Colecciones Etnográficas y PQRSDF, lo que refleja una gestión técnica orientada a la mejora continua, la seguridad digital y la sostenibilidad de los sistemas de información del Instituto.</t>
  </si>
  <si>
    <t>Entrega del 70% de sistemas de información programados para 2025</t>
  </si>
  <si>
    <t>Durante el tercer trimestre de 2025, se alcanzó un 70 % de cumplimiento de la meta general de desarrollo de sistemas de información, resultado del trabajo conjunto entre el Área de TI y el proveedor BISA (contrato 416-2025). Se consolidó la puesta en producción de plataformas estratégicas como Odoo ERP, AppPark V2, Aula Virtual, Dashboard de Contratos e IndexV2, además del avance en nuevos desarrollos como Ayllu, el Validador de Manillas y los módulos de Planes de Mejoramiento, Gestión de Proyectos y Plan Anual de Adquisiciones. Paralelamente, se avanzó en la planificación y documentación técnica de sistemas como Orfeo, Cerarco y Odoo, fortaleciendo la sostenibilidad, seguridad y modernización tecnológica del ICANH.</t>
  </si>
  <si>
    <t xml:space="preserve">1. Desarrollo y mejora continua de plataformas tecnológicas: Durante el tercer trimestre de 2025 se consolidó la puesta en producción de los sistemas de información estratégicos del ICANH, entre ellos Odoo ERP y su módulo AppPark V2 para la gestión de manillas, el Aula Virtual, el Dashboard de Contratos en tiempo real y la herramienta IndexV2 para la consulta de radicados anteriores a la implementación de Orfeo (2010–2021). Paralelamente, se avanzó en el desarrollo de nuevos sistemas como Ayllu (monitoreo del Qhapaq Ñan), la aplicación móvil Validador de Manillas para el ingreso a parques, los módulos de Planes de Mejoramiento, Gestión de Proyectos y Plan Anual de Adquisiciones en Odoo ERP, así como la actualización masiva de registros bibliográficos en KOHA. Además, se gestionó la licencia gratuita y permanente de Orfeo NG (New Generation), asegurando la continuidad y actualización del sistema.
2. Consolidación de la infraestructura y seguridad tecnológica: Se completó la migración del repositorio institucional de código fuente (GitLab) a la nube de AWS, garantizando su disponibilidad, respaldo y documentación técnica. En esta migración se integraron los códigos fuente y la documentación de los sistemas de información del ICANH, fortaleciendo la seguridad y sostenibilidad de los desarrollos institucionales.
3. Avance en la ejecución del contrato 416-2025 – Casa de desarrollo de software: En el marco del contrato suscrito con BISA, se culminaron las fases de planificación y levantamiento de requisitos, estableciendo roles, cronogramas y actividades mediante mesas de trabajo con los usuarios. Igualmente, se elaboró la documentación técnica esencial (diagramas, modelos de datos y prototipos de interfaz) para sistemas como Orfeo, Cerarco y Odoo, en los módulos de riesgos, indicadores y planes de la Oficina Asesora de Planeación. </t>
  </si>
  <si>
    <t>entrega del 100% de sistemas de información programados para 2025</t>
  </si>
  <si>
    <t xml:space="preserve">Documentación y manuales de sistemas de información implementados.
</t>
  </si>
  <si>
    <t>02_TSI</t>
  </si>
  <si>
    <t xml:space="preserve">Políticas y medidas de seguridad de la información implementadas en el ICANH </t>
  </si>
  <si>
    <t>(Número de incidentes de seguridad/Total de accesos al sistema)*100</t>
  </si>
  <si>
    <t>Reducir los incidentes de seguridad en un 10%</t>
  </si>
  <si>
    <t>Se construirá e iniciará la implementación de la estrategia y plan de trabajo para seguridad TI del ICANH. Adicionalmente, se iniciará la construcción de informes de seguridad por medio del antivirus. En el primer trimestre se evidenciará un 2% de disminución de incidentes de seguridad.</t>
  </si>
  <si>
    <t>Documento de estrategia y Plan de Trabajo.
Primer informe de seguimiento antivirus.</t>
  </si>
  <si>
    <t>En el primer trimestre de 2025 se desarrolló el documento de la Estrategia y Plan de Trabajo para la Seguridad TI del ICANH – Vigencia 2025, que incluye las actividades a ejecutar en el marco del Plan de Seguridad y Privacidad de la Información (PSPI) y del Plan de Tratamiento de Riesgos de Seguridad y Privacidad de la Información (PTRSI). Asimismo, se elaboró el primer informe de seguimiento a la solución antivirus Sophos, el cual reveló una disminución general en el número de alertas e incidentes de seguridad, equivalente a una reducción del 4,25% con respecto al trimestre inmediatamente anterior.</t>
  </si>
  <si>
    <t xml:space="preserve">De acuerdo al informe de seguimiento del antivirus, se referencia el siguiente resultado y conclusión:
• Al comparar el último trimestre de 2024, en el que se registraron 34 alertas del gestor de antivirus Sophos y 6 incidentes de seguridad reportados al área de TI, relacionados con correos sospechosos (malware, phishing o archivos infectados), sumando un total de 40 eventos (equivalentes al 21,27% del total de equipos protegidos por el software antivirus Sophos), con el cierre del primer trimestre de 2025, donde se identificaron 27 alertas del antivirus Sophos y 5 incidentes vinculados a correos maliciosos notificados al área de TI (representando un 17,02%), se observa una disminución notable en el número de alertas e incidentes de seguridad. Esta reducción, que asciende a un 4,25% respecto al trimestre anterior, refleja una mejora en la gestión de amenazas y una mayor efectividad en las medidas de protección implementadas.
En conclusión: Los datos analizados muestran una tendencia positiva hacia la reducción de eventos de seguridad entre el último trimestre de 2024 y el primero de 2025, evidenciando un descenso del 4,25% en alertas e incidentes, lo que evidencia un fortalecimiento en las estrategias de ciberseguridad empleadas. 
</t>
  </si>
  <si>
    <t>Se continuará la implementación de la estrategia de seguridad TI, y se medirán sus resultados por medio del informe de antivirus. En el segundo trimestre se evidenciará un 5% de disminución de incidentes de seguridad.</t>
  </si>
  <si>
    <t>Segundo informe de seguimiento trimestral antivirus.</t>
  </si>
  <si>
    <t>En el segundo trimestre de 2025 se implementó la Estrategia y Plan de Trabajo para la Seguridad TI del ICANH – Vigencia 2025, que articula las actividades contempladas en el Plan de Seguridad y Privacidad de la Información (PSPI) y en el Plan de Tratamiento de Riesgos de Seguridad y Privacidad de la Información (PTRSI). Como parte del seguimiento técnico, se elaboró el segundo informe de monitoreo del sistema antivirus Sophos, el cual evidenció una reducción acumulada del 6,85 % en el número de alertas e incidentes de seguridad. Esta disminución, resultado de una baja del 4,25 % en el primer trimestre y del 2,6 % adicional en el segundo, refleja un impacto positivo de las acciones implementadas y un fortalecimiento progresivo del entorno de ciberseguridad institucional.</t>
  </si>
  <si>
    <t>Al comparar el primer trimestre de 2025, donde se evidenció una disminución del 4,25 % en el número de alertas e incidentes de seguridad, con el segundo trimestre del mismo año, que presentó una reducción adicional del 2,6 %, se alcanza una disminución acumulada del 6,85% en el total de eventos asociados al antivirus Sophos.</t>
  </si>
  <si>
    <t>Se continuará la implementación de la estrategia de seguridad TI, y se medirán sus resultados por medio del informe de antivirus. En el tercer trimestre se evidenciará un 7% de disminución de incidentes de seguridad.</t>
  </si>
  <si>
    <t>Tercer informe de seguimiento trimestral antivirus.</t>
  </si>
  <si>
    <t>Durante el tercer trimestre de 2025, se registraron avances significativos en la implementación de la Estrategia y Plan de Seguridad TI, en alineación con el PESI y el PTRSI, fortaleciendo la seguridad y privacidad de la información institucional. Se actualizaron los documentos asociados al Modelo de Seguridad y Privacidad de la Información (MPSI), incluyendo la Matriz de Activos de Información, la Matriz de Riesgos y el Plan de Restauración de TI. Asimismo, se promovió la cultura de ciberseguridad mediante campañas de sensibilización sobre buenas prácticas, prevención de phishing y malware. Además, se ejecutaron acciones preventivas y correctivas frente a incidentes y se realizaron pruebas de vulnerabilidad sobre la infraestructura crítica. El monitoreo del antivirus Sophos evidenció una reducción del 3,8% en amenazas detectadas respecto al trimestre anterior y un descenso acumulado del 10,65% en alertas e incidentes de seguridad, lo que refleja una mejora sostenida en la protección tecnológica del ICANH.</t>
  </si>
  <si>
    <t xml:space="preserve">Durante el tercer trimestre de 2025, se avanzó en la implementación de la Estrategia y Plan de Trabajo para la Seguridad TI del ICANH, en articulación con el PSPI y el PTRSI, fortaleciendo la gestión integral de la seguridad y privacidad de la información institucional.
1. Actualización del Modelo de Seguridad y Privacidad de la Información (MPSI): Se actualizaron la Matriz de Activos Críticos, la Matriz de Riesgos y el Plan de Restauración de TI.
2. Sensibilización y cultura de ciberseguridad: Se desarrollaron campañas con fondos de pantalla, boletines y piezas digitales orientadas a las buenas prácticas de seguridad y la prevención de phishing y malware.
3. Gestión de incidentes: Se atendieron los casos reportados al Área de TI, implementando acciones correctivas y preventivas para reducir vulnerabilidades.
4. Pruebas de vulnerabilidad: Se efectuaron evaluaciones sobre la infraestructura crítica del Data Center y los sistemas institucionales, reforzando la seguridad perimetral.
5. Monitoreo antivirus Sophos: El informe trimestral evidenció una reducción del 3,8% en amenazas detectadas respecto al trimestre anterior y una disminución acumulada del 10,65 % en alertas e incidentes, reflejando una mejora sostenida en la protección de los equipos y la infraestructura tecnológica del ICANH.
</t>
  </si>
  <si>
    <t>Se continuará la implementación de la estrategia de seguridad TI, y se medirán sus resultados por medio del informe de antivirus. En el cuarto trimestre se evidenciará un 10% de disminución de incidentes de seguridad.</t>
  </si>
  <si>
    <t>Cuarto informe de seguimiento trimestral antivirus.</t>
  </si>
  <si>
    <t>03_TSI</t>
  </si>
  <si>
    <t>Infraestructura TI del ICANH actualizada, optimizada y soportada</t>
  </si>
  <si>
    <t>Índice de disponibilidad del servicio (IDS)
IDS: (Tiempo de disponibilidad/tiempo total)*100</t>
  </si>
  <si>
    <t>&gt;95%</t>
  </si>
  <si>
    <t>El índice de disponibilidad de servicios de TI estará como mínimo en el 95%</t>
  </si>
  <si>
    <t>Informe Trimestre 1 de disponibilidad de servicios TI.</t>
  </si>
  <si>
    <t>Durante el primer trimestre de 2025, se actualizó el formato de registro de incidentes y disponibilidad de servicios TI, abarcando áreas clave como conectividad a Internet, mesa de ayuda, telefonía IP y seguridad perimetral, así como los sistemas de información. Esta actualización permitió optimizar la gestión y el seguimiento de estos recursos, mejorando la eficiencia en su monitoreo y resolución. Paralelamente, se realizaron mejoras en las plataformas y sistemas de información, logrando niveles de disponibilidad de 96% en enero, 98% en febrero y 100% en marzo. Como resultado, los servicios TI alcanzaron un promedio de funcionamiento efectivo del 98%, evidenciando una alta estabilidad y confiabilidad en la infraestructura tecnológica a lo largo del periodo. Estos resultados están respaldados por los informes específicos de conectividad e Internet, mesa de ayuda, seguridad perimetral, sistemas de información y telefonía VoIP, los cuales hacen parte integral del presente reporte.</t>
  </si>
  <si>
    <t>Informe Trimestre 2 de disponibilidad de servicios TI.</t>
  </si>
  <si>
    <t>Durante el segundo trimestre de 2025, se actualizó el formato de registro de incidentes y disponibilidad de servicios TI, abarcando áreas clave como conectividad a Internet, mesa de ayuda, telefonía IP y seguridad perimetral, así como los sistemas de información. Esta actualización permitió optimizar la gestión y el seguimiento de estos recursos, mejorando la eficiencia en su monitoreo y resolución. Paralelamente, se realizaron mejoras en las plataformas y sistemas de información, logrando niveles de disponibilidad de 98% en abril, 99% en mayo y 100% en junio. Como resultado, los servicios TI alcanzaron un promedio de funcionamiento efectivo del 99%, evidenciando una alta estabilidad y confiabilidad en la infraestructura tecnológica a lo largo del periodo. Estos resultados están respaldados por los informes específicos de conectividad e Internet, mesa de ayuda, seguridad perimetral, sistemas de información y telefonía VoIP, los cuales hacen parte integral del presente reporte.</t>
  </si>
  <si>
    <t>Alta estabilidad en sistemas críticos de información: Plataformas clave como Orfeo, AppPark, OMP, SIG, Colecciones Etnográficas, Novasoft y Biblioteca KOHA presentaron niveles de disponibilidad cercanos o iguales al 100 % durante el segundo trimestre de 2025. Este resultado refleja una gestión técnica eficiente y una mejora en la continuidad operativa, especialmente en sistemas misionales y de apoyo del ICANH.
1. Recuperación progresiva en plataformas con incidencias: El Atlas Arqueológico y el sistema OJS mostraron mejoras sostenidas en su disponibilidad a lo largo del trimestre, tras superar incidentes iniciales en abril. Estos sistemas alcanzaron un promedio de disponibilidad superior al 95 % al cierre del trimestre, evidenciando la efectividad de las acciones de seguimiento y corrección aplicadas por el equipo técnico.
2. Consistencia en la operación de servicios de soporte y conectividad: Servicios como la red LAN, la VPN, la telefonía IP, el correo institucional y la Mesa de Ayuda mantuvieron una disponibilidad del 100 % durante todo el trimestre, sin registrar eventos críticos. Esta continuidad operativa refuerza la confiabilidad de la infraestructura tecnológica de soporte, clave para el desarrollo de las actividades institucionales.
3. Robustez del sistema de seguridad perimetral: El componente de seguridad, representado por el sistema antivirus Sophos, operó sin interrupciones, con un 100 % de disponibilidad. Esto se complementa con el informe de monitoreo de alertas, que reporta una disminución acumulada del 6,3 % en eventos de seguridad durante el primer semestre de 2025, consolidando el fortalecimiento del entorno de ciberseguridad institucional.
4. Promedio general de disponibilidad sobresaliente: Considerando el comportamiento mensual y el consolidado de cada componente, se mantiene un promedio trimestral general de disponibilidad superior al 98 %, lo que refleja un desempeño destacado de la infraestructura tecnológica del ICANH y la efectividad de los mecanismos de monitoreo, mantenimiento y respuesta implementados.
Considerando el comportamiento mensual y el consolidado de cada componente, se mantiene un promedio trimestral general de disponibilidad del 99 %, lo que refleja un desempeño destacado de la infraestructura tecnológica del ICANH y la efectividad de los mecanismos de monitoreo, mantenimiento y respuesta implementados.</t>
  </si>
  <si>
    <t>Informe Trimestre 3 de disponibilidad de servicios TI.</t>
  </si>
  <si>
    <t>Durante el tercer trimestre de 2025 (julio a septiembre), se alcanzó un alto nivel de disponibilidad en los servicios TI, con un promedio general del 100% en los principales componentes tecnológicos. Los servicios de Internet, telefonía y VPN operaron con estabilidad y continuidad, garantizando la conectividad institucional. Se presentaron incidencias puntuales como la falla eléctrica del 4 de agosto y la interrupción del proveedor ETB entre el 27 y 29 de agosto que fueron mitigadas exitosamente mediante la activación del canal de respaldo (Backup de 200 MB – contrato 353-2025). Los sistemas de información y plataformas institucionales mantuvieron una operación ininterrumpida, mientras que los mecanismos de seguridad perimetral presentaron un desempeño óptimo, con una reducción del 3,8% en amenazas detectadas. La Mesa de Ayuda sostuvo altos estándares de eficiencia, con un 91% de resolución efectiva y 100% de cumplimiento en casos críticos.</t>
  </si>
  <si>
    <t>De acuerdo a los informes de disponibilidad de servicios TI para cada componente, para el tercer trimestre de 2025, se reportan las siguientes conclusiones:
1. Alta disponibilidad en servicios de conectividad e infraestructura: Durante el tercer trimestre de 2025, los servicios de Internet, telefonía y VPN operaron con alta estabilidad y una disponibilidad del 100%. En el caso del servicio de Internet, los proveedores IESCOM e INTERED garantizaron continuidad total en los parques arqueológicos del Huila y Cauca. En la sede Bogotá, se presentó el 4 de agosto una caída del servicio de Internet, causada por un corto eléctrico que afectó el suministro de energía en el Datacenter, impactando la sede misional y el edificio Gregorio Hernández. Adicionalmente, entre el 27 y 29 de agosto, el proveedor ETB registró una falla por ajustes en los routers del servicio; sin embargo, la activación automática del canal de respaldo (Backup de 200 MB - contrato 353-2025) permitió mantener la conectividad a los usuarios. La telefonía Webex Calling conservó una alta fiabilidad, con más del 97 % de llamadas catalogadas como de buena calidad y sin incidentes operativos.
2. Avance y operatividad constante de los sistemas de información: Los sistemas institucionales del ICANH como la Mesa de Ayuda, Orfeo, sede electrónica, Cerarco, correo electrónico y demás plataformas misionales mantuvieron una operatividad continua del 100% durante el trimestre (720 horas sin interrupciones), garantizando la estabilidad y disponibilidad de los servicios tecnológicos.
3. Fortalecimiento de la seguridad perimetral y protección tecnológica: Los sistemas de Firewall Sophos XG y Antivirus Sophos Intercept X mantuvieron una operación estable y segura, con bajo nivel de riesgo general (1.55) y un 94,7 % de eventos clasificados como de bajo impacto. Los resultados del informe de seguimiento reflejaron una reducción del 3,8 % en amenazas detectadas respecto al trimestre anterior, evidenciando una mejora sostenida en la protección de la infraestructura tecnológica.
4. Eficiencia y continuidad en los servicios de la Mesa de Ayuda: La Mesa de Ayuda mantuvo un desempeño estable y eficiente, gestionando 212 casos con un 91 % de resolución efectiva, 100% de cumplimiento en los de alta prioridad y sin incidentes críticos. Estos resultados evidencian la alta disponibilidad de los sistemas que soportan el servicio y la eficiencia en la atención a los usuarios institucionales.
Considerando el comportamiento mensual y el consolidado de cada componente, se mantiene un promedio trimestral general de disponibilidad del 100%. Este logro refleja un desempeño sobresaliente de la infraestructura tecnológica del ICANH y la eficacia de los mecanismos de monitoreo, mantenimiento y respuesta implementados.</t>
  </si>
  <si>
    <t>Informe Trimestre 4 de disponibilidad de servicios TI.</t>
  </si>
  <si>
    <t xml:space="preserve">Esta acción tiene indicador de gestión. Es el mismo </t>
  </si>
  <si>
    <t xml:space="preserve">Secretaría General </t>
  </si>
  <si>
    <t>Talento y desarrollo humano</t>
  </si>
  <si>
    <t>01_SG</t>
  </si>
  <si>
    <t xml:space="preserve">Talento Humano </t>
  </si>
  <si>
    <t xml:space="preserve">4. Talento humano </t>
  </si>
  <si>
    <t>Plan de Previsión de Recursos Humanos</t>
  </si>
  <si>
    <t xml:space="preserve">Gestiones para surtir las etapas administrativas con el fin de obtener el acto administrativo de Rediseño Institucional del ICANH. </t>
  </si>
  <si>
    <t xml:space="preserve">Eficiencia </t>
  </si>
  <si>
    <t>Número de gestiones Ejecutadas /Número de gestiones Programadas (*)</t>
  </si>
  <si>
    <t>Para el presente reporte no se presenta productos entregables de acuerdo a la programación del PAI; no obstante durante el primer trimestre se han remitido comunicaciones a: 
(Pendiente por reunir esta información que se pidió al área de Dirección)</t>
  </si>
  <si>
    <t>Para dar cumplimiento a la meta se realizaran las gestiones por parte del ICANH con el fin de obtener el acto administrativo de Rediseño Institucional, teniendo en cuenta que intervienen en este proceso la Presidencia de la Republica y los Ministerios.</t>
  </si>
  <si>
    <t xml:space="preserve">1. Revisión técnica y Jurídica de la respuesta  al radicado Número 1-2025-003435 del 15 de enero de 2025   emitida por el ministerio de Hacienda. 
2. Continuar con los tramites administrativos para la expedición del decreto. 
</t>
  </si>
  <si>
    <t xml:space="preserve">1. Concepto Técnico y jurídico revisado. </t>
  </si>
  <si>
    <t>Para el presente reporte no se presenta productos entregables; no obstante durante el segundo trimestre se han remitido comunicaciones a: 
Ministerio de Hacienda y Crédito Público: Solicitud actualizada de viabilidad presupuestal a modificación de planta de
personal ICANH.
Departamento Administrativo de la Función Pública: Solicitud de firma de los proyectos de Decreto reglamentarios del
Instituto Colombiano de Antropología e Historia - ICANH</t>
  </si>
  <si>
    <t xml:space="preserve">1. Seguimiento a la expedición del decreto y firmas reglamentarias. 
2. Obtención del decreto firmado. 
3. Seguimiento a la expedición y publicación del decreto. </t>
  </si>
  <si>
    <t xml:space="preserve">1. Decreto del Rediseño del Icanh, expedido  y publicado.  </t>
  </si>
  <si>
    <t>La Presidencia de la República expide los Decretos 0993 y 0994 del 17 de septiembre de 2025, mediante los cuales se modifica la estructura organizacional y se ajusta la planta de personal del Instituto Colombiano de Antropología e Historia (ICANH).
El Decreto 0993 de 2025 tiene como propósito modificar la estructura interna del ICANH, con el fin de optimizar su funcionamiento, fortalecer sus capacidades institucionales y responder de manera más eficiente a sus funciones misionales en materia de investigación, conservación y difusión del patrimonio arqueológico, histórico y antropológico del país.
Por su parte, el Decreto 0994 de 2025 se enfoca en la modificación de la planta de personal, con el objetivo de adecuar los perfiles y cargos a las nuevas necesidades de la entidad, en concordancia con la reestructuración aprobada. Esta medida busca garantizar una mayor eficiencia administrativa y técnica dentro del Instituto.</t>
  </si>
  <si>
    <t>Ambos decretos hacen parte de una política institucional orientada a modernizar y fortalecer al ICANH como entidad líder en la investigación y protección del patrimonio cultural colombiano.</t>
  </si>
  <si>
    <t>Gestión documental y correspondencia</t>
  </si>
  <si>
    <t>02_SG</t>
  </si>
  <si>
    <t xml:space="preserve">16.Gestión documental </t>
  </si>
  <si>
    <t>Plan Institucional de Archivos de la Entidad ­PINAR</t>
  </si>
  <si>
    <t xml:space="preserve"> Tablas de Retención Documental actualizadas.  </t>
  </si>
  <si>
    <t xml:space="preserve">Tablas de retención actualizadas </t>
  </si>
  <si>
    <t xml:space="preserve">1. Entrevistas con los líderes de las áreas. </t>
  </si>
  <si>
    <t xml:space="preserve">7  Formatos de entrevista firmados por los líderes.  </t>
  </si>
  <si>
    <t xml:space="preserve">Para el presente reporte no se contaba con productos entregables; no obstante, el 25 de febrero de 2024, la Secretaría General realizó el envío por correo electrónico de las cesiones de Actualización de Tablas de Retención Documental, conforme al Acuerdo 01 de 2024 del Archivo General de la Nación. </t>
  </si>
  <si>
    <t>Adicionalmente, se actualizaron formalmente ante la Oficina de Planeación los siguientes formatos, según lo establecido en el mismo acuerdo:
1. Formato de TRD (Tabla de Retención Documental).
2. Cuadro de Clasificación.
3. Formato Único de Inventario Documental (FUID).</t>
  </si>
  <si>
    <t xml:space="preserve">1. Entrevistas con los líderes de las áreas. 
2.Actualización de  siete (7)tablas de retención documental </t>
  </si>
  <si>
    <t xml:space="preserve">  1. Diez (10) Formatos de entrevista firmados por los líderes. 
2.siete (7) tablas de retención actualizadas .  
</t>
  </si>
  <si>
    <t xml:space="preserve">7	Para el presente seguimiento se realizaron las siguientes cesiones de actualización de las tablas de retención documental: 
1.	Dirección General, Cesión realizada con Julieth Acosta 
2.	Oficina asesora de Planeación, Cesión realizada con Luis Julio Buitrago
3.	Oficina asesora jurídica, Cesión realizada con Rodolfo Carrillo 
4.	Oficina de Control Interno, Cesión realizada con Diana Garzón  
5.	Subdirección de Investigación y Producción Científica, Cesión realizada con Aracely Rodríguez
6.	Área funcional de Publicaciones, Cesión realizada con Andrés Delgado 
7.	Área funcional de librería, Cesión realizada con Andrés Delgado y Dairo Rojas 	Adjunto las evidencias de las sesiones de actualización de la Tabla de Retención Documental (TRD) para siete dependencias del ICANH, según el cronograma establecido.
Se encuentran los formatos de TRD actualizados, las evidencias de las entrevistas y los correos electrónicos del día de las cesiones realizadas. </t>
  </si>
  <si>
    <t xml:space="preserve">Adjunto las evidencias de las sesiones de actualización de la Tabla de Retención Documental (TRD) para siete dependencias del ICANH, según el cronograma establecido.
Se encuentran los formatos de TRD actualizados, las evidencias de las entrevistas y los correos electrónicos del día de las cesiones realizadas. </t>
  </si>
  <si>
    <t xml:space="preserve">1. Entrevistas con los líderes de las áreas. 
2.Actualización de diez (10)  tablas de retención documental </t>
  </si>
  <si>
    <t xml:space="preserve">  1. Diez   (10)  Formatos de entrevista firmados por los líderes.  
2. diez   (10)  tablas de retención actualizados. </t>
  </si>
  <si>
    <t xml:space="preserve">1. Entrevistas con los líderes de las áreas. 
2. Actualización de once   tablas de retención documental </t>
  </si>
  <si>
    <t xml:space="preserve">1. once (11) Formatos de entrevista firmados por los líderes.  
2. Once  (11)  tablas de retención actualizados. 
3. Un (1) Cuadro de clasificación documental . </t>
  </si>
  <si>
    <t>Gestión financiera</t>
  </si>
  <si>
    <t>03_SG</t>
  </si>
  <si>
    <t xml:space="preserve">2. Gestión presupuestal y eficiencia del gasto público </t>
  </si>
  <si>
    <t>Control y alertas generadas sobre la gestión de pagos y ejecución presupuestal.</t>
  </si>
  <si>
    <t>Número de alertas generadas</t>
  </si>
  <si>
    <t xml:space="preserve">Se  realizará el reporte de las alertas trimestralmente .
</t>
  </si>
  <si>
    <t xml:space="preserve">
1. Reporte de ejecución del PAC en el SIIF 
2. Análisis de la información
3. Generación de alertas por correo electrónico dirigidas a la Secretaría General </t>
  </si>
  <si>
    <t>Se realizaron 6 seguimientos durante el trimestre sobre la ejecución de PAC  a todas las áreas que solicitaron recursos, así mismo se envió una alerta a la secretaria general sobre la ejecución de reservas presupuestales, en el cual se recibió respuesta de la secretaría general impartiendo instrucciones de revisión de las mismas. Es importante considerar que para el primer trimestre el análisis de la información tanto de ejecución de PAC como la información presupuestal no tiene suficiente datos de análisis dado que hasta ahora inicia la ejecución de los recursos por lo que solamente se observa expedición de CDP y RP y algunas obligaciones y pagos en la mayoría de personas naturales de los contratos en ejecución.</t>
  </si>
  <si>
    <t xml:space="preserve">
En el mes de Julio se realizará Informe de ejecución de presupuesto  pac con corte al  segundo  trimestre por dependencia</t>
  </si>
  <si>
    <t xml:space="preserve">reporte de ejecución y Pac </t>
  </si>
  <si>
    <t>Se realizaron 6 seguimientos durante el trimestre sobre la ejecución de PAC  así, dos correos  de alerta a la secretaria general  sobre la ejecución de pac vigencia actual, y se realizaron reuniones internas en los meses de abril, mayo y junio para realizar seguimiento a los saldos, este seguimiento muestra el cumplimiento al indicador de Inpanut.
Se realizaron 5 seguimientos a la ejecución presupuestal así: 
1. Se remitió a los supervisores alerta de saldos de reserva presupuestal los días 5 de mayo y 27 de mayo (anexos correos remitidos - listado)
2. Se remitió al ordenador del gasto listado de cdps por comprometer para generar alerta en comité directivo. (anexo correo - listado de cdps por comprometer  - seguimiento a PAA archivo cruzado con contratos)
3. Desde central de cuentas se remitió listado de cuentas por pagar sin radicar a 18 de junio ( anexo correo) 
4. Se remitieron memorandos de seguimiento de saldos de reserva presupuestal a cada supervisor solicitando se radicarán las cuentas pendientes o se iniciará proceso de liquidación .( anexo memorandos)
5. Se generó seguimiento a la ejecución de recursos propios frente al recaudo, se generaron dos alertas  el 27 de mayo y el 09 de junio, se realizó presentación para el comité directivo. (anexos seguimiento y presentación)</t>
  </si>
  <si>
    <t>Para el segundo trimestre se observa en la ejecución de pagos la posición de gastos de personal un 99% de ejecución, gastos de funcionamiento 100% y gastos de inversión un 96%, por lo cual se evidencia un cumplimiento de parte de las áreas de acuerdo a la programación de sus pagos y a la gestión realizada por el área de tesorería en la gestión eficiente de los pagos.
Para el segundo trimestre se evidencia una ejecución presupuestal de reserva del 80 % , siendo un resultado positivo ya que se espera que al culminar el año se realicen los pagos al 100% cabe anotar que algunos saldos serán liberados mediante liquidación de contrato.</t>
  </si>
  <si>
    <t xml:space="preserve">
En el mes de Octubre  se realizará Informe de ejecución de presupuesto  pac con corte al  Tercer  trimestre por dependencia</t>
  </si>
  <si>
    <t xml:space="preserve">Se realizaron 11 seguimientos durante el trimestre sobre la ejecución de PAC a todas las áreas que solicitaron recursos, así mismo se envió tres alertas a la secretaria general sobre la ejecución del PAC. Así mismo desde el área funcional de presupuesto y desde el área funcional de contabilidad se remitieron alertas a través de correo electrónico en relación a: Cuentas pendientes de cobro (julio - agosto - septiembre) - Saldo disponible en servicios públicos - Saldo disponible en cdp de viáticos - mensualidades acumuladas pendientes de cobro - alerta indicador recursos propios - alerta ejecución de reserva.
</t>
  </si>
  <si>
    <t>Para el tercer trimestre se observa un 99 % de ejecución de reservas presupuestal, siendo un resultado positivo dado que solo hace falta liberar recursos con acta de liquidación y un pago de persona natural del cual se ha generado seguimiento con el supervisor para la cancelación de la reserva. En cuanto a la disponibilidad de recursos para gastos generales como servicios públicos desde la ordenación del gastos han tomado decisiones que han permitido la suficiencia de los recursos, como la reducción de caja menor. Y finalmente se han reducido el número de contratistas con mensualidades pendientes debido al seguimiento realizado. 
Con respecto a la ejecución de pagos la posición de gastos de personal muestra una ejecución del 96%, gastos de funcionamiento 78% y gastos de inversión un 100%, por lo cual se evidencia un cumplimiento de parte de la mayoría de las áreas de acuerdo a la programación de sus pagos. Sin embargo, para el mes de julio se observa baja ejecución de PAC en la posición de gastos generales dado que algunas cuentas programas, no fueron tramitadas para su gestión de pago, pese a que desde el área funcional de tesorería se realizó seguimiento.</t>
  </si>
  <si>
    <t xml:space="preserve">
En el mes de Enero se realizará Informe de ejecución de presupuesto  pac con corte al  Cuarto  trimestre por dependencia</t>
  </si>
  <si>
    <t>Gestión contractual</t>
  </si>
  <si>
    <t>04_SG</t>
  </si>
  <si>
    <t xml:space="preserve">3. Compras y Contratación Pública </t>
  </si>
  <si>
    <t xml:space="preserve">Contratos y convenios liquidados dentro del plazo establecido </t>
  </si>
  <si>
    <t xml:space="preserve">Número de contratos y convenios liquidados por términos de ley / Número de contratos priorizados </t>
  </si>
  <si>
    <t>Elaboración del  
cronograma con contratos Priorizados a liquidar</t>
  </si>
  <si>
    <t xml:space="preserve">
1. Cronograma de liquidaciones</t>
  </si>
  <si>
    <t>Según el cronograma de liquidaciones elaborado para la vigencia 2025, se identificaron un total de 64 contratos pendientes de liquidación dando cumplimiento a los términos de ley. Durante el primer trimestre, se lograron publicar 17 liquidaciones, alcanzando un porcentaje de avance del 26,56%</t>
  </si>
  <si>
    <t>Aunque no estaba programado un avance para el primer trimestre, se realizaron gestiones para la publicación de 17 liquidaciones. Se anexa cronograma y seguimiento del I-TRIMESTRE</t>
  </si>
  <si>
    <t xml:space="preserve">100% de los contratos liquidados conforme a cronograma </t>
  </si>
  <si>
    <t>Actas de liquidación  publicadas en SECOP II</t>
  </si>
  <si>
    <t>En el marco del cronograma de liquidaciones para la vigencia 2025, que contempla un total de 64 contratos pendientes por finalizar acorde a los términos de ley, se informa que durante el segundo trimestre se ejecutaron y publicaron 26 liquidaciones. Este logro representa un porcentaje de avance del 67,19% sobre el total identificado, evidenciando un progreso sustancial hacia la culminación de los procesos poscontractuales</t>
  </si>
  <si>
    <t>Se lograron 26 liquidaciones publicadas, representando un avance significativo. Se anexa cronograma y seguimiento del II-TRIMESTRE</t>
  </si>
  <si>
    <t xml:space="preserve">En el marco del cronograma de liquidaciones correspondiente a la vigencia 2025, que contempla un total de 64 contratos pendientes por finalizar conforme a los términos legales, se informa que durante el tercer trimestre se publicaron 20 liquidaciones. Adicionalmente, se identificó que 5 de los contratos inicialmente programados no requieren liquidación debido a su naturaleza contractual, lo que ajusta el total de liquidaciones a realizar a 59.
Con base en lo anterior, el avance acumulado asciende a 43 liquidaciones, lo que representa un cumplimiento del 72,88% frente al total ajustado. Este resultado evidencia un progreso significativo en la ejecución de los procesos poscontractuales, reflejando el compromiso institucional con el cierre oportuno y conforme a la normativa vigente.
</t>
  </si>
  <si>
    <t>Se lograron 20 liquidaciones publicadas, representando un avance significativo. Se anexa cronograma y seguimiento del III-TRIMESTRE</t>
  </si>
  <si>
    <t>05_SG</t>
  </si>
  <si>
    <t>Control y generación de alertas sobre la ejecución del Plan Anual de Adquisiciones.</t>
  </si>
  <si>
    <t xml:space="preserve">    
Se realizará Informe de ejecución del PAA  corte  trimestral</t>
  </si>
  <si>
    <t xml:space="preserve">1. Informe de alertas sobre la  ejecución  del PAA. </t>
  </si>
  <si>
    <t>Se realizo la verificación de los procesos programados para el primer trimestre de la vigencia en el Plan Anual de Adquisiciones (PAA), con el propósito de dar seguimiento a su ejecución y garantizar el cumplimiento de las fechas establecidas para la publicación de los procesos. Durante la verificación, se identificaron que todas las áreas  no lograron cumplir con la programación establecida. Se emitió la alerta a  estas, buscando no solo resaltar los incumplimientos, sino también fomentar una rápida respuesta y ajuste para garantizar el cumplimiento del PAA de manera puntual.</t>
  </si>
  <si>
    <t>Las áreas a las que se les realizaron las alertas fueron: 
Dirección, Subdirecciones, Secretaría General, Oficina Asesora de Planeación, Oficina Asesora Jurídica 
Se anexa base de seguimiento y correo emitido a las áreas</t>
  </si>
  <si>
    <t>Se realizo la verificación de los procesos programados para el segundo trimestre de la vigencia en el Plan Anual de Adquisiciones (PAA), con el propósito de dar seguimiento a su ejecución y garantizar el cumplimiento de las fechas establecidas para la publicación de los procesos. Durante la verificación, se identificaron que todas las áreas no lograron cumplir con la programación establecida. Se emitió la alerta a estas, buscando no solo resaltar los incumplimientos, sino también fomentar una rápida respuesta y ajuste para garantizar el cumplimiento del PAA de manera puntual.</t>
  </si>
  <si>
    <t>Las áreas a las que se les realizaron las alertas fueron: 
 Oficina Jurídica, Subdirección de Apropiación y Relacionamiento con el Ciudadano, Dirección, Oficina de Control Interno, Subdirección de Gestión de Patrimonio y Secretaría General
 Se anexa informe, base de seguimiento y correo emitido a las áreas</t>
  </si>
  <si>
    <t>Durante la revisión de los procesos programados para el tercer trimestre, se evidenció que la mayoría de las áreas involucradas lograron cumplir con la programación establecida. Este resultado refleja que el seguimiento constante y el compromiso institucional han sido factores clave para garantizar la adecuada ejecución de los procesos definidos en el Plan Anual de Adquisiciones (PAA).se emitió correo electrónico a las áreas responsables alertando lo programado con el fin de fomentar ajustes inmediatos en la gestión y planificación</t>
  </si>
  <si>
    <t>Las áreas a las que se les realizaron las alertas fueron: 
Subdirección de Gestión de Patrimonio y Secretaría General
Se anexa informe, base de seguimiento y correo emitido a las áreas</t>
  </si>
  <si>
    <t>Se realizará informe de balance sobre el cumplimiento del PAA</t>
  </si>
  <si>
    <t xml:space="preserve">1. Informe de seguimiento sobre la  ejecución  del PAA. </t>
  </si>
  <si>
    <t>Gestión administrativa y logística</t>
  </si>
  <si>
    <t>06_SG</t>
  </si>
  <si>
    <t>Bienes devolutivos dados de baja</t>
  </si>
  <si>
    <t xml:space="preserve">Número de procesos de bienes dados de baja </t>
  </si>
  <si>
    <t>1.Realización de comité de bajas, con la presentación de los bienes devolutivos objeto de la baja 
2.Realización del Comité de sostenibilidad y  aprobación  de la baja.</t>
  </si>
  <si>
    <t xml:space="preserve">1.Acta de la Reunión 
Concepto del Comité de bajas. 
2.Acta de la Reunión 
Concepto del Comité de sostenibilidad 
3. Acto administrativo que ordena la baja 
4. Radicación del proceso pertinente al área funcional de contratos y convenios
</t>
  </si>
  <si>
    <t>Durante el primer trimestre de la vigencia 2025, principalmente desde finales del mes de enero, el equipo del Área de Almacén inicio la actualización de las fichas técnicas de cada uno de los bienes que se identificaron como susceptibles de iniciar proceso de baja. Esta actividad requirió jornadas para tomar registro fotográfico, ampliar los conceptos de las bajas, verificar en el aplicativo contable los costos de adquisición y depreciación, entre otras actividades necesarias para citar el Comité. 
Teniendo en cuenta que para poder realizar satisfactoriamente el Comité de Bajas fue necesario finalizar la actualización de las fichas técnicas con el nuevo formato codificado y aprobado por la OAP en el mes de diciembre de 2024. Además se generaron 2 reuniones con el Área Funcional de Tecnologías y Sistemas de Información , con el fin de verificar y avalar la información técnica especializada relacionada con las características del Hardware y el Software de los equipos de cómputo relacionados con la Baja.</t>
  </si>
  <si>
    <t xml:space="preserve"> Se anexan las (117) Fichas Técnicas adelantadas por el equipo de Almacén, así como 2 actas de reunión con el área de T.I en el proceso de validación de los estados de bienes que serán objeto de la baja. El 50% restante en el cumplimiento de la meta corresponde a la realización final del Comité de Bajas y sus sugerencias para el avance en el Comité de Sostenibilidad Contable, de allí se obtendrán los soportes y productos, fruto de las sesiones de los  Comités. El Comité de Bajas se agendó para el miércoles 9 de abril a las 3:00 pm hasta as 5:00 pm.</t>
  </si>
  <si>
    <t>1. Adelantar el proceso de selección objetiva a través de la plataforma SECOP II para la oferta de los bienes</t>
  </si>
  <si>
    <t>Publicación del proceso en el SECOP II</t>
  </si>
  <si>
    <t>Sigue activo el proceso puesto que hace falta la resolución para la aprobación de los bienes que saldrán para la baja; para el caso los equipos de computo. Esta solicitud se hizo el día 1 de junio por parte de Alba Espitia y el día 4 de junio la abogada Laura Hernández del Área de Contratos, que se encuentra en revisión y solicita 3 días hábiles para dar una respuesta.</t>
  </si>
  <si>
    <t>Aun no se tiene proceso por lo tanto no podríamos dar un porcentaje del avance en secop.</t>
  </si>
  <si>
    <t xml:space="preserve">1.Realización del saneamiento contable en los estados financieros
</t>
  </si>
  <si>
    <t xml:space="preserve">Estados financieros que reflejan la baja de los bienes devolutivos </t>
  </si>
  <si>
    <t xml:space="preserve">Durante el tercer trimestre de la vigencia, avanzó el proceso de trámite y gestión de bienes devolutivos dados de baja avanzó pero no del modo que se esperaba posterior a los composición e inicio de la gestión del Comité de Bajas, simultáneo con el Comité de Sostenibilidad.
Luego de la mesa de trabajo desarrolladas durante el último comité que acompañó el proceso para la emisión de la resolución 1207 del 9 de septiembre del 2025, 
"Por medio de la cual se ordena la baja de unos bienes, activos devolutivos del Instituto Colombiano de Antropología e Historia-ICANH"
se indicó que: "De no lograrse la disposición de la totalidad o parcialmente de los elementos por convocatoria de ofrecimiento de bienes a título gratuito a otras
entidades públicas - transferencia de bienes a título gratuito- se autoriza y ordena la entrega de los elementos que no haya sido enajenados objeto de la presente
resolución la Asociación de Recicladores Colombia Limpia ARECICOL, para su disposición final en el marco del contrato 351 - 2024.".
</t>
  </si>
  <si>
    <t>Se anexan las evidencias relacionadas con las gestiones asociadas a la Resolución 1207 del 9 de septiembre de 2025 en la cual se requieren acciones de publicación en la página web y socialización a través de canales institucionales.
Además se anexa el documento de convocatoria de entidades para el proceso de selección, así como la evidencia del correo que certifica la decisión final adoptada para el manejo de bienes y activos devolutivos.</t>
  </si>
  <si>
    <t xml:space="preserve">Infraestructura </t>
  </si>
  <si>
    <t>07_SG</t>
  </si>
  <si>
    <t xml:space="preserve">Capacidades instaladas de infraestructura modernas e innovadoras desarrolladas durante la vigencia. </t>
  </si>
  <si>
    <t xml:space="preserve">Número de sedes Modernizadas </t>
  </si>
  <si>
    <t xml:space="preserve">1.Levantamiento  de necesidades y diagnostico del estado de las sedes.
2.Mesas de trabajo con Administradores de parques y Subdirección de Patrimonio. 
3. Cronograma de trabajo . 
</t>
  </si>
  <si>
    <t xml:space="preserve">Informe de diagnostico
Acta y listado de asistencia
Cronograma </t>
  </si>
  <si>
    <t>Durante el primer trimestre se realiza las mesas de trabajo con los administradores y colaboradores del parque Santa María de La Antigua del Darién (Ungía, Chocó), en donde se identifican las necesidades espaciales con las que se define el programa arquitectónico.</t>
  </si>
  <si>
    <t>Durante el primer trimestre se avanzó con 1 de las 3 sedes comprometidas en el PAI 2025. con el levantamiento de necesidades en conjunto con el administrador  y colaboradores del Parque. De acuerdo al cronograma, para el segundo trimestre se realizarán as mesas de trabajo correspondientes a los parques arqueológicos San Agustín  y Tierradentro.
Se anexa soporte mesas de trabajo
Se anexa una matriz con el levantamiento de necesidades espaciales para la adecuación de la Bodega de Santa María de La Antigua del Darién (Ungía, Chocó)</t>
  </si>
  <si>
    <t xml:space="preserve">Estructuración de la FICHA TÉCNICA DE CONDICIONES ESENCIALES PARA la compra de los bienes y servicios requeridos </t>
  </si>
  <si>
    <t xml:space="preserve">Fichas técnicas aprobadas para publicación. </t>
  </si>
  <si>
    <t>De acuerdo al presupuesto asignado al proceso plan de compras relacionado en el plan anual de adquisición con el código C345 durante el segundo trimestre el grupo de infraestructura ha realizado un análisis técnico de lo cual resultan ajustes en cantidades e insumos requeridos por las diferentes áreas dando prioridad a los proyectos de modernización de las sedes.</t>
  </si>
  <si>
    <t>Durante el segundo trimestre se definió los insumos mínimos requeridos en los trabajos de modernización para las sedes y parques arqueológicos, con el fin de garantizar los mismos para la posterior etapa de construcción.
Se anexa estudio de mercado plan de compras para la vigencia 2025</t>
  </si>
  <si>
    <t xml:space="preserve">Inicio de actividades de construcción y modernización en las parques objeto de modernización. </t>
  </si>
  <si>
    <t xml:space="preserve">Informe de avance de obra </t>
  </si>
  <si>
    <t>Se realizó una visita técnica al Parque Arqueológico Santa María la Antigua del Darién con el propósito de coordinar con el personal del parque el inicio de las obras correspondientes al proyecto. 
Durante la jornada se llevó a cabo la revisión detallada de los planos estructurales y arquitectónicos, con el fin de aclarar dudas técnicas, verificar condiciones en campo y establecer los procedimientos, etapas y secuencia constructiva requeridos para la correcta ejecución del diseño aprobado. Asimismo, se definieron aspectos logísticos y operativos necesarios para garantizar el adecuado desarrollo de las actividades en sitio.</t>
  </si>
  <si>
    <t>Durante el tercer trimestre se establecieron las etapas de construcción de la taquilla y se realizaron los procedimientos de demolición e ingreso y almacenamiento de los insumos requeridos en la ejecución 
Informe de avance_MS_SANTA MARIA LA ANTIGUA DEL DARIEN_V01</t>
  </si>
  <si>
    <t xml:space="preserve">3 sedes modernizadas en su capacidad de infraestructura 
Entrega de la obra en los parques </t>
  </si>
  <si>
    <t xml:space="preserve">Informe final de obra 
Acta de reunión de la entrega de las obras. </t>
  </si>
  <si>
    <t>08_SG</t>
  </si>
  <si>
    <t>Modelo de gestión implementado para el área arqueológica protegida Serranía La Lindosa (Cerro azul)</t>
  </si>
  <si>
    <t>Adecuación y modernización del espacio área arqueológica protegida Serranía de la Lindosa (Cerro Azul)</t>
  </si>
  <si>
    <t xml:space="preserve">Las actividades serán programadas a partir del segundo trimestre de la vigencia, una vez se realice la adquisición del predio. </t>
  </si>
  <si>
    <t xml:space="preserve">No Aplica </t>
  </si>
  <si>
    <t xml:space="preserve">Aunque no hay programación física de cumplimiento de meta, la Oficina Asesora Jurídica está realizando la revisión de las afectaciones para la compra del predio.  Dentro de las gestiones adelantadas se encuentra; el cronograma y gastos notariales calculados por CISA, para el tema de la compra del predio La Lindosa. </t>
  </si>
  <si>
    <t>No se han podido adelantar acciones de infraestructura dado que no se ha realizado la compra del predio.</t>
  </si>
  <si>
    <t>Se anexa AVALÚO COMERCIAL No. 009-2025 _ICANH_FMI 480-27336</t>
  </si>
  <si>
    <t xml:space="preserve">Estructuración de la FICHA TÉCNICA DE CONDICIONES
ESENCIALES PARA la compra de los bienes y servicios requeridos, para la modernización de la infraestructura. 
Inicio de Obra y  actividades de modernización del predio (lindosa) </t>
  </si>
  <si>
    <t xml:space="preserve">Fichas técnicas aprobadas para publicación.
Informe de avance de obra.  </t>
  </si>
  <si>
    <t>Se elabora la ficha técnica y el estudio previo correspondientes al proceso SP-ICANH-040-2025 el cual tiene como objeto desarrollar los estudios técnicos, diseños y trámites necesarios para la obtención de licencias y permisos ante las entidades competentes, con el fin de construir una infraestructura destinada a la divulgación del patrimonio arqueológico, denominada “Centro de Interpretación para los Ambientes de Investigación y Conservación”, ubicada en el predio Cerro Azul, vereda Cerro Azul, municipio de San José del Guaviare, departamento del Guaviare.</t>
  </si>
  <si>
    <t>Ficha técnica y Estudio previo 
Secretaria General grupo infraestructura 
se anexa ficha técnica, estudio previo y matriz de riesgo publicados en secop II proceso SP-ICANH-040-2025</t>
  </si>
  <si>
    <t xml:space="preserve">Predio modernizado con infra estura Básica. </t>
  </si>
  <si>
    <t xml:space="preserve">Subdirección de Apropiación Social y Relacionamiento con el Ciudadano </t>
  </si>
  <si>
    <t>Participación, diálogo social y relacionamiento con el ciudadano</t>
  </si>
  <si>
    <t>01_SAS</t>
  </si>
  <si>
    <t>Material bibliográfico y colecciones normalizado para el uso público desde una perspectiva regionalizada</t>
  </si>
  <si>
    <t>Material Bibliográfico  catalogado y/o normalizado
/
Material Bibliográfico seleccionado para gestionar</t>
  </si>
  <si>
    <t>Material bibliográfico catalogado y normalizado durante la vigencia</t>
  </si>
  <si>
    <t>"- Registro del material recibido - Cuadro de adquisiciones
-Registro estadístico de material catalogado  actualizado
- Registro estadístico de normalización catalográfica"</t>
  </si>
  <si>
    <t>Se realizó normalización y catalogación de 302 materiales bibliográficos, de la siguiente manera:
Materiales bibliográficos catalogados (libros e informes arqueológicos): 52
Registros catalográficos normalizados: 250</t>
  </si>
  <si>
    <t>Se cumple con la meta esblencada para el trimestre</t>
  </si>
  <si>
    <t>- Registro del material recibido - Cuadro de adquisiciones
-Registro estadístico de material catalogado  actualizado
- Registro estadístico de normalización catalográfica</t>
  </si>
  <si>
    <t>Se realizó normalización y catalogación de 634 materiales bibliográficos, de la siguiente manera:
 Materiales bibliográficos catalogados (libros e informes arqueológicos): 134 
 Registros catalográficos normalizados: 500
 Adicionalmente, se realizaron los ajustes en los registros a 106</t>
  </si>
  <si>
    <t xml:space="preserve">Se realizó normalización y catalogación de 591 materiales bibliográficos, de la siguiente manera:
Materiales bibliográficos catalogados (libros e informes arqueológicos): 202
Registros catalográficos normalizados: 389
Adicionalmente, se realizaron los ajustes en los registros a 158
</t>
  </si>
  <si>
    <t>Se supera la meta para el tercer trimestre en 191 materiales normalizados y catalogados</t>
  </si>
  <si>
    <t>02_SAS</t>
  </si>
  <si>
    <t>Acuerdos y alianzas de relacionamiento interinstitucional de los servicios y colecciones de la biblioteca para la circulación del conocimiento
(préstamo interbibliotecario, canje y promoción de lectura)</t>
  </si>
  <si>
    <t>Productividad</t>
  </si>
  <si>
    <t>Número de acuerdos y alianzas realizadas</t>
  </si>
  <si>
    <t>Acuerdos con Bibliotecas para préstamo interbibliotecario suscritos</t>
  </si>
  <si>
    <t>Cartas de oficialización de acuerdo por cada Biblioteca (una de salida y otra de entrada)</t>
  </si>
  <si>
    <t xml:space="preserve">Se envían cartas para establecer los acuerdos de préstamo y canje de la siguiente manera:
Préstamo interbiblitoecario: 78 Cartas enviadas a instituciones 
Canje: 134 Cartas enviadas a instituciones </t>
  </si>
  <si>
    <t>Durante el primer trimestre se cumple con el envío de las cartas para generar las alianzas proyectadas para la vigencia 2025; por lo tanto, en adelante se reportará las gestiones que se realicen en el marco de los acuerdos interbibliotecarios y de canje.</t>
  </si>
  <si>
    <t>Como en primer semestre se cumple la meta, en este trimestre se muestran los avances de la gestión de los acuerdos de préstamo interbibliotecario y canje de publicaciones.</t>
  </si>
  <si>
    <t>03_SAS</t>
  </si>
  <si>
    <t>Estímulos otorgados para el fomento de la investigación, divulgación y procesos participativos en el marco del Programa Estímulos ICANH,de alianzas con otras instituciones, y estímulos focalizados regionalmente</t>
  </si>
  <si>
    <t>Número de estímulos otorgados en la vigencia en el Programa Estímulos ICANH, alianzas con otras instituciones, y estímulos focalizados regionalmente</t>
  </si>
  <si>
    <t>Convocatoria al programa de estímulos</t>
  </si>
  <si>
    <t>"- Documento de condiciones generales y términos de participación
- Campaña de divulgación de la convocatoria
- Registro de participantes"</t>
  </si>
  <si>
    <t xml:space="preserve">Se realizó  la convocatoria del programa de Estímulos ICANH 2025 y se han realizado las actividades pertinentes de acuerdo al cronograma establecido. En mayo se publicarán los ganadores, previa evaluación de los jurados. </t>
  </si>
  <si>
    <t>Estímulos otorgados</t>
  </si>
  <si>
    <t>- Resoluciones de ganadores</t>
  </si>
  <si>
    <t>Seguimiento a los proyectos ganadores</t>
  </si>
  <si>
    <t>- Informe de seguimiento</t>
  </si>
  <si>
    <t>Para el periodo comprendido se otorgó 1 estímulo en el marco de la convocatoria estímulos en arqueología en la cuenca media del Río Cauca.
Evidencia: Documento de condiciones de participación , lista de participantes, resolución: 0889 DE 2025 (ganadores), evidencia de divulgación
En este periodo también se diseñó y lanzó la convocatoria Santa Marta Relata: estímulos para mapear archivos y construir relatos. Se otorgaron dos estímulos en esta convocatoria. 
Evidencia: Documento de condiciones de participación, lista de participantes, resolución 1236 de 2025, evidencia de divulgación
En este periodo se hizo seguimiento a los 37 proyectos ganadores del Programa Estímulos iCANH Orlando Fals Borda y al proyecto ganador de la convocatoria estímulos en arqueología en la cuenca media del Río Cauca.
Evidencia: Informe seguimiento</t>
  </si>
  <si>
    <t>En total el programa de estímulos otorgó 40 estímulos. Las personas y agrupaciones están realizando sus investigaciones e iniciativas con el acompañamiento del ICANH -tanto en lo relacionado con la ejecución los aspectos y los aspectos administrativos, como en el desarrollo de la investigación con la asesoría por parte de un profesional del Instituto.</t>
  </si>
  <si>
    <t>04_SAS</t>
  </si>
  <si>
    <t xml:space="preserve">9. Participación ciudadana en la gestión pública </t>
  </si>
  <si>
    <t>Espacios interinstitucionales, intersectoriales y comunitarios desarrollados para la apropiación social y la participación ciudadana en perspectiva regional</t>
  </si>
  <si>
    <t xml:space="preserve">Número de colaboratorios realizados en la vigencia </t>
  </si>
  <si>
    <t>Gestión para espacios interinstitucionales, intersectoriales y comunitarios</t>
  </si>
  <si>
    <t>- Documentos de apoyo de la gestión de los espacios (gestión precontractual, actas, y/o estrategia) "</t>
  </si>
  <si>
    <t>Se avanza conforme a la planificación del componente, completando la etapa de definición técnica y dando inicio al proceso contractual. La elaboración de la ficha técnica y el inicio del estudio de mercado constituyen hitos clave para garantizar la ejecución oportuna y articulada del convenio en los territorios priorizados.</t>
  </si>
  <si>
    <t>Espacios interinstitucionales, intersectoriales y comunitarios implementados</t>
  </si>
  <si>
    <t>- Sistematización de los colaboratorios implementados
- Listados de asistencia
- Registro fotográfico
-Encuesta de satisfacción</t>
  </si>
  <si>
    <t>Durante el segundo trimestre de 2025 se implementó el colaboratorio de innovación, mediación y apropiación social en San José del Guaviare, con el evento “Chiribiquete: huellas del pasado”. La actividad, orientada a fomentar la apropiación social y la divulgación del patrimonio arqueológico, incluyó la presentación del documental Chiribiquete: un viaje a la memoria ancestral de América y la proyección de un videomapping colaborativo inspirado en el arte rupestre del Parque Nacional Natural Serranía de Chiribiquete y en diversas manifestaciones del patrimonio arqueológico y cultural del departamento.</t>
  </si>
  <si>
    <t>La implementación del colaboratorio en San José del Guaviare demostró el potencial de los lenguajes artísticos y los formatos transmedia —como el documental y el videomapping— para activar procesos de apropiación social del patrimonio arqueológico y ampliar su divulgación entre distintos sectores de la ciudadanía. A través de estas herramientas se consolidaron escenarios de participación que posibilitaron la comprensión del significado histórico y cultural de sitios como Chiribiquete y permitieron recoger visiones, relatos y conocimientos provenientes de la ciudadanía. Esta interacción fortaleció la dimensión territorial del patrimonio y reafirmó su valor como componente vivo de la memoria colectiva.</t>
  </si>
  <si>
    <t>Durante el tercer trimestre de 2025, el Instituto Colombiano de Antropología e Historia (ICANH) desarrolló dos colaboratorios en el marco de la Estrategia de Apropiación Social del Patrimonio. El primero se llevó a cabo en Santa María de la Antigua del Darién, en el departamento del Chocó, enfocado en el fortalecimiento de los saberes y prácticas tradicionales de la alfarería. El segundo se realizó en el municipio de Tumaco, Nariño, centrado en la promoción de expresiones culturales vinculadas a la música y el arte del Pacífico nariñense, como espacios de creación, intercambio y sostenibilidad del patrimonio cultural inmaterial.</t>
  </si>
  <si>
    <t>Estos procesos han representado experiencias altamente satisfactorias para las comunidades participantes, caracterizadas por una amplia y diversa participación ciudadana. Los colaboratorios se consolidaron como espacios de encuentro y reflexión colectiva, donde el diálogo entre saberes permitió que las comunidades expresaran su sentir y su pensar en torno a su patrimonio arqueológico y cultural. A través de estos ejercicios, el ICANH fortaleció los vínculos de apropiación social del patrimonio, promoviendo el reconocimiento de las identidades locales y el valor vivo de las prácticas tradicionales en los territorios.</t>
  </si>
  <si>
    <t>05_SAS</t>
  </si>
  <si>
    <t xml:space="preserve">Número de espacios de participación realizados en la vigencia </t>
  </si>
  <si>
    <t>"- Matriz ""Cronograma y seguimiento de la estrategia de participación ciudadana y rendición de cuentas""  (publicación en la web)</t>
  </si>
  <si>
    <t>En el primer semestre se proyectaron 24 espacios de participación ciudadana.</t>
  </si>
  <si>
    <t>- Matriz "Cronograma y seguimiento de la estrategia de participación ciudadana y rendición de cuentas" diligenciada</t>
  </si>
  <si>
    <t>Las actividades de participación ciudadana realizadas tuvieron gran acogida por parte de la ciudadanía y se desarrollaron en el marco del ciclo de la gestión de acuerdo al objetivo de cada una.</t>
  </si>
  <si>
    <t>Para el periodo comprendido entre julio y agosto, se realizaron las siguientes acciones de participación ciudadana:
1. Mesas intersectoriales en torno a procesos de repatriación en San Agustín, Huila 
2. Rendición de cuentas territorial sede regional Santa Marta
3. Colaboratorio Santa María de la Antigua del Darién, en el departamento del Chocó, enfocado en el fortalecimiento de los saberes y prácticas tradicionales de la alfarería
4. Colaboratorio Tumaco, Nariño, centrado en la promoción de expresiones culturales vinculadas a la música y el arte del Pacífico nariñense, como espacios de creación, intercambio y sostenibilidad del patrimonio cultural inmaterial
5. Cátedra Chocó. Proyecto de investigación y serie audiovisual
6. Presentación del proyecto Mapsha en Colombia
7. Explorando el Pasado con Tecnología: Resultados Preliminares de la Prospección Geofísica en El Infiernito
8. Publicación de Política de gobierno digital a comentarios de la ciudadanía</t>
  </si>
  <si>
    <t>- Matriz "Cronograma y seguimiento de la estrategia de participación ciudadana y rendición de cuentas" diligenciada
- Informe descriptivo de espacios de participación ciudadana.</t>
  </si>
  <si>
    <t>06_SAS</t>
  </si>
  <si>
    <t>Colección etnográfica y reserva visible del ICANH  conservada, gestionada y divulgada para el uso institucional y público</t>
  </si>
  <si>
    <t>Número de informes de conservación y divulgación de la colección etnográfica realizada en la reserva visible del ICANH</t>
  </si>
  <si>
    <t>Acciones realizadas en el marco de la gestión, conservación y divulgación de la colección etnográfica en la reserva visible del ICANH</t>
  </si>
  <si>
    <t>- Informe de avances de la gestión de la reserva visible (registro fotográfico, actas de reunión, listados de asistencia)</t>
  </si>
  <si>
    <t>Se realiza informe del primer trimestre con avances de la gestión de la reserva visible y del trabajo realizado por los estudiantes del programa de pasantías.</t>
  </si>
  <si>
    <t>El presente reporte representa un avance de los dos informes semestrales solicitados en la meta.</t>
  </si>
  <si>
    <t>- Informe de la gestión de la reserva visible (registro fotográfico, actas de reunión, listados de asistencia)</t>
  </si>
  <si>
    <t>Se realiza informe del segundo trimestre con avances de la gestión de la reserva visible y del trabajo realizado por los estudiantes del programa de pasantías.</t>
  </si>
  <si>
    <t>Durante el segundo semestre se continuó con las acciones de gestión de la reserva etnográfica del Museo Nacional, que incluyen el apoyo a las rotaciones en sala, la conservación, restauración e ingreso de las piezas de la colección y el apoyo de estudiantes pasantes en la divulgación y registro.</t>
  </si>
  <si>
    <t>Se realiza informe del tercer trimestre con avances de la gestión de la reserva visible y del trabajo realizado por los estudiantes del programa de pasantías.</t>
  </si>
  <si>
    <t>Durante el tercer semestre se continuó con las acciones de gestión de la reserva etnográfica del Museo Nacional, que incluyen el apoyo a las rotaciones en sala, la conservación, restauración e ingreso de las piezas de la colección y el apoyo de estudiantes pasantes en la divulgación y registro.</t>
  </si>
  <si>
    <t>07_SAS</t>
  </si>
  <si>
    <t>Proyectos curatoriales, museológicos y museográficos institucionales y externos formulados asesorados.</t>
  </si>
  <si>
    <t>Número de informes de asesoría sobre proyectos curatoriales, museológicos y museográficos institucionales y externos</t>
  </si>
  <si>
    <t>Acciones para el desarrollo de proyectos curatoriales, museológicos y museográficos institucionales y externos formulados, implementados o asesorados.</t>
  </si>
  <si>
    <t>Plan de trabajo anual de proyectos museológicos y museográficos a implementar Plan de trabajo anual de asesorías a proyectos curatoriales y museográficos en el marco del convenio con el Museo Nacional Espacios museológicos asesorados en el marco de la misionalidad del ICANH</t>
  </si>
  <si>
    <t>Se entrega informe de avance y anexos del primer trimestre sobre proyectos curatoriales, museológicos y museográficos institucionales y externos, de acuerdo al plan de trabajo anual presentado a la Subdirección.</t>
  </si>
  <si>
    <t>Parte del primer trimestre incluyó la conformación y contratación del equipo de trabajo necesario para avanzar en las metas propuestas. Se espera en los siguientes trimestres avanzar en los proyectos expositivos y asesorías museológicas.</t>
  </si>
  <si>
    <t>Espacios museológicos asesorados en el marco de la misionalidad del ICANH</t>
  </si>
  <si>
    <t>Informe de gestión: - Registro de solicitudes de asesorías recibidas en el marco de la misionalidad del ICANH
- Concepto de asesoría (Acta de reunión, listado de asistencia,  envío de compromisos de la reunión a través de correo electrónico)</t>
  </si>
  <si>
    <t>Se entrega informe de avance y anexos del segundo trimestre sobre proyectos curatoriales, museológicos y museográficos institucionales y externos, de acuerdo al plan de trabajo anual presentado a la Subdirección.</t>
  </si>
  <si>
    <t>Durante el segundo semestre se implementaron varias exposiciones, reportadas en el informe trimestral, y se adelantaron varias acciones para la apertura de las exposiones del segundo semestre del año.</t>
  </si>
  <si>
    <t>Se entrega informe de avance y anexos del tercer trimestre sobre proyectos curatoriales, museológicos y museográficos institucionales y externos, de acuerdo al plan de trabajo anual presentado a la Subdirección.</t>
  </si>
  <si>
    <t>Durante el tercer trimestre se implementaron diversas exposiciones en los museos y Parques Arqueológicos y sedes a cargo del ICANH, las cuales fueron reportadas en detalle en el informe correspondiente. Asimismo, se adelantaron procesos de planeación, coordinación interinstitucional, producción museográfica, adecuaciones técnicas y procesos de mediación, orientados al acceso de la ciudadanía al contenido de las exposiciones programadas para el segundo semestre del año. Estas acciones reflejan la continuidad en la ejecución del plan anual del área de museología, así como el fortalecimiento de los procesos de mediación, divulgación patrimonial y actualización de contenidos expositivos en los diferentes territorios.</t>
  </si>
  <si>
    <t>08_SAS</t>
  </si>
  <si>
    <t xml:space="preserve">Estrategias de posicionamiento comunicativo y de divulgación del ICANH </t>
  </si>
  <si>
    <t>Número de informes de análisis y desarrollo de las acciones realizadas en el marco de las estrategias de posicionamiento comunicativo durante la vigencia</t>
  </si>
  <si>
    <t>Acciones realizadas en el marco de las estrategias de posicionamiento comunicativo y de divulgación del ICANH</t>
  </si>
  <si>
    <t>Informe de análisis y desarrollo de la estrategias de posicionamiento comunicativo y de divulgación del ICANH </t>
  </si>
  <si>
    <t>Se entrega informe de avance de contenidos estratégicos de comunicaciones correspondientes al primer trimestre de 2025.</t>
  </si>
  <si>
    <t>Observaciones Generales
El canal con mayor crecimiento proporcional fue Instagram, consolidándose como el espacio ideal para las campañas visuales y narrativas.
El alcance total refleja un fortalecimiento sostenido de las estrategias de contenidos editoriales, campañas institucionales y el canal de WhatsApp recientemente abierto.</t>
  </si>
  <si>
    <t xml:space="preserve">Informe de análisis y desarrollo de la estrategias de posicionamiento comunicativo y de divulgación del ICANH </t>
  </si>
  <si>
    <t xml:space="preserve">Se entrega informe de avance y desarrollo de las estrategias de posicionamiento comunicativo y de divulgación correspondientes al segundo trimestre de 2025. Incluye los resultados de campañas institucionales de alto impacto como Chiribiquete: huellas del pasado, la FILBo 2025, la entrega de piezas rituales al pueblo Kogui, la participación en el XVIII Congreso de Antropología, y el fortalecimiento de estrategias temáticas (Galeón San José, Santa Marta – 500 años y Parques con Memoria).
</t>
  </si>
  <si>
    <t>El trimestre evidenció un fortalecimiento sostenido de las estrategias de posicionamiento digital:
- Instagram se consolidó como el canal con mayor crecimiento y alcance (598.300 en mayo y 512.400 en junio).
- WhatsApp, recientemente abierto, adquirió 260 nuevos usuarios y alcanzó 557 cuentas en junio.
- Las campañas estratégicas (Chiribiquete, Santa Marta y Galeón San José) lograron cifras históricas de interacción:
- Chiribiquete: 73.358 visualizaciones y 1.771 interacciones.
- Centenario Fals Borda: 55.783 visualizaciones y 2.679 interacciones.
- Entrega de piezas Kogui: más de 21.000 visualizaciones y 1.212 interacciones.
La participación en la FILBo reportó más de 65 millones de pesos en ventas de libros, evidenciando el impacto directo de las estrategias digitales en objetivos comerciales.</t>
  </si>
  <si>
    <t>Se entrega el informe de análisis y desarrollo de las estrategias de posicionamiento comunicativo y de divulgación correspondientes al tercer trimestre de 2025.
El documento consolida los resultados de las campañas institucionales Santa Marta – 500 años y Parques con Memoria, el fortalecimiento del canal de WhatsApp ICANH, y el crecimiento sostenido de las audiencias digitales.
El informe incluye además los indicadores de producción comunicativa, alcance global en redes sociales (1.259.585 visualizaciones, +29,8 % frente al trimestre anterior) y comparativo de crecimiento de seguidores (Q2–Q3).</t>
  </si>
  <si>
    <t>El trimestre evidenció la madurez y consolidación de la estrategia digital institucional, con un crecimiento promedio del 11 % en las audiencias y un incremento del 21,4 % en publicaciones.
Instagram y Facebook se posicionaron como los principales motores de interacción, impulsados por los contenidos de Santa Marta – 500 años y Parques con Memoria.
El canal de WhatsApp ICANH fortaleció su papel como herramienta directa de comunicación con la ciudadanía, alcanzando 742 cuentas activas (+33,2 %).
En total, se produjeron 1.673 piezas comunicativas, entre publicaciones en redes, web, boletines y eventos de divulgación, con crecimiento notable en las solicitudes externas (+46 %).
Las estrategias del Mes del Patrimonio generaron un incremento del 29,8 % en visualizaciones y un alto nivel de retención en reels y contenidos audiovisuales.
Estos resultados reflejan una gestión comunicativa integral, orientada a la apropiación social del conocimiento y a la ampliación de públicos en torno a los temas de patrimonio, arqueología y diversidad cultural.</t>
  </si>
  <si>
    <t>09_SAS</t>
  </si>
  <si>
    <t>Productos y dispositivos desarrollados para la difusión, acceso público y apropiación social y circulación de conocimiento científico y saberes comunitarios.</t>
  </si>
  <si>
    <t>Número de productos y  dispositivos desarrollados</t>
  </si>
  <si>
    <t>Acciones realizadas para la planeación de la producción de productos y dispositivos a desarrollar</t>
  </si>
  <si>
    <t>Avances de planeación para la producción de productos y dispositivos a desarrollar</t>
  </si>
  <si>
    <t>Se emitió el  primer capítulo desarrollado de Antropofonías en el 2025 y se logró avanzar en la grabación de cinco capítulos en dos días, generando material suficiente para asegurar la continuidad de los capítulos al aire.
Así mismo, se logró realizar el lanzamiento del primer capítulo en UN Radio y en el canal de Spotify, obteniendo una respuesta positiva en la campaña de expectativa generada en redes.</t>
  </si>
  <si>
    <t>Acciones para la producción de productos y dispositivos</t>
  </si>
  <si>
    <t>Productos y  dispositivos desarrollados</t>
  </si>
  <si>
    <t xml:space="preserve">Durante el tercer trimestre se logró en el cumplimiento de la meta:
Productos editoriales: 1
Antropofonías: 8
Diarios del agua: 0
Galeón San José: 1
Los productos esperados como los cuatro capítulos de Diarios del Agua se encuentran en revisión y ajustes, por lo que no suman a la meta. Así mismo se recibirán 5 productos adicionales correspondientes a los reels y un trailer.
Por otra parte el proceso editorial solo un producto se va a dejar de hacer, que no afecta a la meta.
Teniendo en cuenta que la mayoría de productos saldrán durante el cuatro trimestre, se ajusta la proyección de meta de la siguiente manera:
Tercer trimestre: 10 (8capítulos Antropofonías al aire, 1 producto editorial concluido, 1 producto galeón)
Cuarto trimestre: 25 (6 capítulos antropofonías, 8 productos editoriales,4 capítulos diarios del agua, 4 reels Diarios del Agua, 1 trailer Diarios del Agua, 1 maqueta Galeón, 1 video Galeón)
</t>
  </si>
  <si>
    <t>10_SAS</t>
  </si>
  <si>
    <t>Proyecto desarrollado sobre el área arqueológica protegida contexto Galeón San José.</t>
  </si>
  <si>
    <t>Número de informes de actividades de apropiación y divulgación desarrolladas</t>
  </si>
  <si>
    <t>Actividades de apropiación y divulgación desarrolladas</t>
  </si>
  <si>
    <t>Informe de actividades de apropiación y divulgación desarrolladas</t>
  </si>
  <si>
    <t>Desde el equipo de comunicaciones, en articulación con la Dirección se adelantaron acciones para  la producción de podcast "Hacia el corazón del San José" y la campaña de divulgación.
De esta manera, se logró la publicación del primer capítulo de la Segunda temporada el día 28 de marzo.</t>
  </si>
  <si>
    <t>La estrategia de comunicación en redes reflejó una amplia recepción por parte de los suscriptores a los canales del ICANH. Así mismo, el espacio "Un café a profundidad" permitió un diálogo directo con las ciudadanías interesadas en tema, permitiendo resolver inquietudes relacionadas con la investigación adelantada en el Galeón.</t>
  </si>
  <si>
    <t>Podcast "HACIA EL CORAZÓN DEL SAN JOSÉ"
Durante el segundo trimestre se avanzó con la publicación de los capítulos  2 a 5 en las plataformas de streamming del instituto.
Serie SE LO EXPLICO CON PLASTILINA
Como parte de la estrategia de comuniciones y en proyección a una apertura de públicos, se celebró el contrato con el artista en Plastilina Edgar Álvarez, para generar recursos didácticos visuales de tipo artístico como lo son videos e imágenes realizadas en plastilina, que permitan difundir la declaratoria del área arqueológica del Galeón como la primera Área Arqueológica Protegida del país en zonas marítimas y una de las únicas zonas en aguas profundas en el mundo, así como fortalecer su sentido de apropiación por parte de los Colombianos.
Durante este trimestre se realizó la revisión de guiones entre el equipo de investigadores, la Dirección y el contratista."</t>
  </si>
  <si>
    <t>Se consolidó la emisión de la segunda temporada de el Podcast "Hacia el Corazón del San José" con la salida al aire de los cuatro capítulos finales.
Por otra parte, con el diálogo entre los realizadores de los videos en plastilina y el equipo de investigación del proyecto se aclararon puntos importantes para la correcta divulgación de los avances del proyecto investigativo.</t>
  </si>
  <si>
    <t>Se finalizó el primer capítulo del la serie conjunta a Se lo explico con plastilina .
Así mismo, se realizó el primer taller con una amplia participación.</t>
  </si>
  <si>
    <t>11_SAS</t>
  </si>
  <si>
    <t>Estrategia de investigación y apropiación social del patrimonio arqueológico en el Cauca Medio (Colección Quimbaya)</t>
  </si>
  <si>
    <t>avance de actividades de apropiación y divulgación desarrolladas</t>
  </si>
  <si>
    <t>Durante el primer trimestre de 2025 se adelantó la fase precontractual para la implementación de la estrategia de divulgación y mediación del patrimonio arqueológico y cultural, orientada por la Política de Apropiación Social del ICANH. En este marco, se elaboró la ficha técnica del convenio correspondiente, en la cual se definen los objetivos, componentes, territorios, productos y lineamientos metodológicos. Esta ficha fue publicada en SECOP II como parte del proceso de selección de la entidad ejecutora. En relación con el Cauca Medio, se proyecta un colaboratorio en el departamento del Quindío que permitirá desarrollar acciones de apropiación social vinculadas a la Colección Quimbaya, en el marco de la estrategia de investigación y divulgación del patrimonio arqueológico de la región.</t>
  </si>
  <si>
    <t>Se cumplió con la estructuración técnica y jurídica de la estrategia de apropiación social para 2025 mediante la formulación de la ficha técnica y la apertura del proceso precontractual en SECOP II. Se garantizan condiciones para la ejecución en once territorios, incluyendo el Quindío, como parte de la acción prioritaria sobre el patrimonio del Cauca Medio. Lo anterior permite avanzar en la implementación progresiva del modelo institucional de apropiación social con enfoque territorial, diferencial y participativo.</t>
  </si>
  <si>
    <t>informe de actividades de apropiación y divulgación desarrolladas</t>
  </si>
  <si>
    <t>Durante el segundo trimestre de 2025 se suscribió el Convenio de Asociación No. 365 de 2025 entre el Instituto Colombiano de Antropología e Historia (ICANH) y la Fundación Trenza, con el objeto de aunar esfuerzos técnicos, financieros y metodológicos para la implementación de la estrategia de divulgación y mediación del patrimonio arqueológico y cultural, en desarrollo de la Política de Apropiación Social del Patrimonio adoptada por el Instituto. Este instrumento contractual contempla, entre sus acciones, la realización de un colaboratorio en el departamento del Quindío, vinculado a la Colección Quimbaya y orientado al fortalecimiento de la apropiación social del patrimonio arqueológico del Cauca Medio. La ejecución de esta actividad está prevista para el segundo semestre de 2025.</t>
  </si>
  <si>
    <t>Durante el tercer trimestre de 2025, el ICANH, en alianza con la Fundación Trenza, ha avanzado en el desarrollo del Colaboratorio de Quimbaya (Quindío), orientado a fortalecer la apropiación social del patrimonio arqueológico y cultural del departamento. El proceso se centra en la reflexión sobre el fenómeno de la guaquería y en la construcción colectiva de estrategias pedagógicas y comunicativas para contrarrestar sus impactos en la memoria y los bienes arqueológicos. A través de metodologías participativas e interculturales, se ha promovido el diálogo entre comunidades campesinas, sabedores, colectivos culturales, docentes y jóvenes, en torno al reconocimiento de sus patrimonios materiales, inmateriales y bioculturales. En esta etapa, se han producido guiones y entrevistas para una serie de pódcast comunitarios, que serán difundidos a nivel nacional como herramienta de sensibilización y educación patrimonial.</t>
  </si>
  <si>
    <t>El avance del Colaboratorio de Quimbaya ha permitido reconocer la profunda relación que las comunidades del Quindío mantienen con su territorio y con los múltiples patrimonios que lo configuran. A lo largo del proceso se ha evidenciado un alto nivel de compromiso comunitario y una activa participación de colectivos culturales, sabedores, mujeres y jóvenes, quienes han aportado sus conocimientos y experiencias para construir una visión compartida sobre la protección del patrimonio arqueológico. Este ejercicio ha fortalecido el diálogo intergeneracional y la comprensión del patrimonio como un tejido vivo que integra memoria, identidad y territorio, sentando bases sólidas para la consolidación de estrategias sostenibles de apropiación social y cuidado comunitario de los bienes arqueológicos.</t>
  </si>
  <si>
    <t>12_SAS</t>
  </si>
  <si>
    <t>Espacios interinstitucionales, intersectoriales y comunitarios desarrollados para la apropiación social y la participación ciudadana en parques arqueológicos administrados por el ICANH</t>
  </si>
  <si>
    <t>Número de espacios interinstitucionales, intersectoriales y comunitarios, realizados en la vigencia</t>
  </si>
  <si>
    <t>Gestión para espacios interinstitucionales, intersectoriales y comunitarios desarrollados en territorios de los parques arqueológicos administrados por el ICANH</t>
  </si>
  <si>
    <t>Informe descriptivo de las acciones realizadas</t>
  </si>
  <si>
    <t>1. Se han presentado diferentes escenarios de participación y socialización de proyectos del Instituto que hacen parte del trabajo realizado por parte de la Subdirección y del Instituto. Esta agenda ya fue aceptada por los organizadores del Congreso. 
2. Parques con memoria constituye una estrategia integral de apropiación social que activa la participación de comunidades, instituciones y actores locales en la reflexión sobre la gestión del patrimonio arqueológico. Su estructuración posiciona los parques como escenarios vivos de memoria, diversidad y diálogo intercultural, fortaleciendo la incidencia del ICANH en procesos de gobernanza territorial, divulgación del patrimonio y formación ciudadana en torno a su valor histórico y simbólico.
3. La subdirección realizó la propuesta de la agenda para el V centenario la cual se encuentra en revisión, ajustes y aprobación.</t>
  </si>
  <si>
    <t>1. Parques con memoria: Durante el tercer trimestre de 2025, el Instituto Colombiano de Antropología e Historia (ICANH), a través de la estrategia Parques con Memoria, desarrolló una agenda amplia de actividades orientadas a fortalecer el vínculo entre las comunidades y el patrimonio arqueológico. Entre ellas se destaca el recorrido “San Agustín en Bogotá”, una experiencia de mediación y apropiación que acercó al público capitalino al legado arqueológico del Alto Magdalena. Asimismo, durante los meses de julio, agosto y septiembre, el Instituto adelantó acciones culturales, pedagógicas y de divulgación en el marco del Mes del Patrimonio, consolidando esta estrategia como un espacio de diálogo entre la ciudadanía y los territorios que resguardan la memoria arqueológica del país.
2. Santa Marta 500 años: Se realizó la Cátedra Santa Marta 500 años – Sesión 3: “Alternativas al Modelo Hegemónico. Ciudadanía, Territorio y Soberanía” Esta participación hace parte de las acciones programadas en la agenda nacional de los 500 años del ICANH, orientadas a promover el diálogo interdisciplinario, la apropiación social del conocimiento y la articulación con instituciones de educación superior y colectivos de memoria regional. La actividad correspondió a la tercera sesión de los paneles complementarios Estado, Nación y Ciudadanía en el Caribe y el país, desarrollados en el marco de la Cátedra Santa Marta 500 años, organizada por la Universidad del Magdalena con el apoyo del Instituto Colombiano de Antropología e Historia (ICANH), a través del Centro Regional Caribe, el Grupo de Investigación Oraloteca y el Centro de Interculturalidad, Territorio y Sostenibilidad.</t>
  </si>
  <si>
    <t>Parques con memoria: Las actividades desarrolladas durante este trimestre reafirmaron el compromiso del ICANH con la preservación y difusión del patrimonio arqueológico reconocido por la UNESCO, particularmente en los parques de San Agustín y Tierradentro, declarados Patrimonio Mundial en 1995. En el marco de las conmemoraciones de los 90 años del descubrimiento científico de San Agustín y los 80 años de Tierradentro, el Instituto impulsó acciones de memoria, divulgación y apropiación social que fortalecen la comprensión del valor universal excepcional de estos sitios. Estos espacios han permitido renovar el sentido de pertenencia y orgullo por el patrimonio nacional, consolidando la estrategia Parques con Memoria como una plataforma para el encuentro entre historia, ciencia y comunidad.
Santa Marta 500 años: El encuentro se realizó el 19 de septiembre de 2025, en la Universidad del Magdalena, y tuvo como eje temático “Alternativas al Modelo Hegemónico. Ciudadanía, Territorio y Soberanía”, con la participación de investigadoras invitadas de la Universidad Nacional de Colombia – sede Caribe y la Universidad de los Llanos.</t>
  </si>
  <si>
    <t>01_DG</t>
  </si>
  <si>
    <t>Iniciativas relacionadas con el Plan Nacional de Desarrollo implementadas a partir de estrategias de divulgación</t>
  </si>
  <si>
    <t>Número de productos multimedia</t>
  </si>
  <si>
    <t xml:space="preserve">Se continua con la ejecución del convenio con la fundación Alma para desarrollar acciones de investigación, sistematización y divulgación de experiencias de economía popular. Se proyecta la entrega de los productos audiovisuales en el segundo trimestre del año. </t>
  </si>
  <si>
    <t xml:space="preserve">La ejecución del convenio y la entrega de los productos avanzan de acuerdo con los tiempos proyectados </t>
  </si>
  <si>
    <t>Se dio cierre al convenio suscrito con la Fundación Alma, y se hizo entrega de manera preliminar de los 23 productos audiovisuales producidos en el marco de ese convenio.</t>
  </si>
  <si>
    <t>Se cumplió con la estrategia</t>
  </si>
  <si>
    <t>Desarrollar estrategias de divulgación, socialización y apropiación de los productos audiovisuales entregados por la fundación Alma, con el fin de fortalecer el reconocimiento de las experiencias de economía popular a nivel territorial</t>
  </si>
  <si>
    <t>Se genero el convenio marco de cooperación interinstitucional con RTVC Señal Colombia, y se encuentra en proceso de acuerdo de cooperación a largo plazo y licenciamientos para la programación de visualización con medios regionales con el fin de divulgar los videos producto del convenio con la fundación alma</t>
  </si>
  <si>
    <t>Aunque se cumplió con la estrategia se esta trabajando en la divulgación en los medios de comunicación a nivel regional</t>
  </si>
  <si>
    <t>1. Durante el segundo trimestre de la vigencia 2025 se planeó una reunión con la Dirección General, previo al Comité Institucional de Coordinación de Control Interno.
2. Se llevó acabo la reunión con la Dirección General el día 15 de mayo de 2025, en donde participó la Directora General la Dra Alhena Caicedo y las contratistas Julieth Acosta y Silvia Morón. 
3. Respecto de las metras del primer trimestre se avanzó con la actualización de uno de los procedimientos vigentes, la creación de un nuevo procedimiento y la actualización de 8 formatos de la Oficina en los listados maestros de la Entidad. Continua pendiente la aprobación de un procedimiento nuevo y continuar la divulgación con las áreas. (El % de avance corresponde al 7%)</t>
  </si>
  <si>
    <t>Total acumulado 
3er Trimestre</t>
  </si>
  <si>
    <t>Total proyectado
 3er Trimestre</t>
  </si>
  <si>
    <t xml:space="preserve">Entre los meses de abril y junio de 2025 se llevaron a cabo varias actividades desde conservación. Por un lado se realizo el seguimiento a los informes de mantenimiento que están presentando los trabajadores de Parques y a que estos pudieran quedar guardados en la base de datos de Parques. Por otro lado se realizo la programación y ejecución de actividades de conservación en San Agustín, acompañando el traslado, cambio de bases e instalación de las esculturas en el Museo de Obando. Sobre estas esculturas se hicieran además labores de limpieza. Además en 2 esculturas del Alto de los Ídolos y 1 del Alto de las Piedras se mejoraron los resanes asegurando una mejor reintegración cromática. Tanto el los Parques de San Agustín, Ídolos y Piedras se hizo seguimiento a condiciones ambientales y se tomaron datos de algunas esculturas en San Agustín para hacer su documentación y seguimiento. También se tuvieron reuniones con trabajadores, guías y funcionarios del ICANH para explicar como se esta haciendo el seguimiento a la escultura de la rana en la pendiente del Lavapatas y a las esculturas del Bosque de las Estatuas y se hizo la socialización de ultimas investigaciones, labores de conservación y plan de conservación de San Agustín y Tierradentro en el marco de la Feria del Libro de Bogotá. 
Finalmente se hizo la programación de labores de documentación a ser desarrolladas en los hipogeos de Parque de Tierradentro, el seguimiento al proyecto FIAN y la revisión editorial de la cartilla de mantenimiento de parques generada con el equipo de conservación y el apoyo del equipo editorial de apropiación. </t>
  </si>
  <si>
    <r>
      <t>En el primer semestre se realizó el primer Comité de Investigaciones y se organizaron las actividades en un cronograma institucional de investigaciones.  Ambas actividades se desarrollaron en el contexto e implementación de la</t>
    </r>
    <r>
      <rPr>
        <i/>
        <sz val="8"/>
        <color theme="1"/>
        <rFont val="Arial"/>
        <family val="2"/>
      </rPr>
      <t xml:space="preserve"> Política de Investigaciones</t>
    </r>
    <r>
      <rPr>
        <sz val="8"/>
        <color theme="1"/>
        <rFont val="Arial"/>
        <family val="2"/>
      </rPr>
      <t xml:space="preserve">, publicada el 31 de diciembre de 2024. Asimismo, se adelantaron las gestiones para la construcción de la Mesa Técnica asociada al Comité de investigaciones, como  un espacio de seguimiento a la proyectos de investigación institucionales.    </t>
    </r>
  </si>
  <si>
    <t>No Aplica</t>
  </si>
  <si>
    <t xml:space="preserve">
1. Durante el tercer trimestre del año 2025, la Oficina Jurídica dio cumplimiento a la meta relacionada con la atención oportuna de los requerimientos judiciales y administrativos que ingresan para trámite, correspondiente a acciones de tutela, derechos de petición y conceptos de la Corte Constitucional.
En el periodo comprendido entre julio y septiembre de 2025, se recibieron y atendieron (6) acciones de tutela, (27) derechos de petición y 7  conceptos de la Corte Constitucional, los cuales fueron gestionados y respondidos dentro de los términos legales establecidos.
El cumplimiento fue del 100%, en la medida en que todos los casos fueron atendidos en los plazos previstos, lo que demuestra la eficiencia en la gestión y el compromiso institucional con la atención oportuna de los requerimientos que involucran derechos fundamentales y comunicaciones judiciales.
2. Durante el tercer trimestre del año, la OJ proyectó y gestionó oportunamente los actos administrativos internos que ingresaron para trámite, entre los cuales se incluyen resoluciones, autos, actos de renuencia y documentos asociados al Rediseño Institucional. En total se elaboraron y revisaron más de veinte (20) actos administrativos, cumpliendo en su totalidad con la meta establecida para el periodo.</t>
  </si>
  <si>
    <t>Procedimiento aprobado por la Oficina Asesora de Planeación y publicado en la página web del ICANH
Conclusión: Aunque el procedimiento ya fue elaborado, aún está pendiente su revisión por parte del Área de Planeación y otras áreas involucradas, así como su debida publicación en la página web institucional. Esto impide el cumplimiento total del indicador.
Informe con los diferentes radicados y reporte en cantidad de respuestas dadas a las tutelas, derechos y petición y conceptos a la Corte Constitucional durante el segundo trimestre del año
Conclusión: Los reportes se encuentran completamente actualizados y fueron entregados conforme a lo requerido, cumpliendo a cabalidad con la meta establecida para el segundo trimestre.
Informe de los actos administrativos internos proyectados por la OAJ durante el segundo trimestre del año
Conclusión: El informe fue debidamente actualizado y entregado, cumpliendo satisfactoriamente con la obligación establecida para el periodo evaluado.</t>
  </si>
  <si>
    <r>
      <t xml:space="preserve">a continuación se presentan tres conclusiones respecto al primer trimestre de 2025:
</t>
    </r>
    <r>
      <rPr>
        <b/>
        <sz val="8"/>
        <color theme="1"/>
        <rFont val="Arial"/>
        <family val="2"/>
      </rPr>
      <t xml:space="preserve">1. Cumplimiento efectivo de la meta inicial: </t>
    </r>
    <r>
      <rPr>
        <sz val="8"/>
        <color theme="1"/>
        <rFont val="Arial"/>
        <family val="2"/>
      </rPr>
      <t xml:space="preserve">En el primer trimestre de 2025, se avanzó en la meta de desarrollo de sistemas de información al alcanzar al menos el 10% de progreso establecido, gracias a la elaboración de un cronograma detallado en Excel para los desarrollos in house de sistemas como Odoo v18, AppPark, AULA, mesa de ayuda y motor de reportes.
</t>
    </r>
    <r>
      <rPr>
        <b/>
        <sz val="8"/>
        <color theme="1"/>
        <rFont val="Arial"/>
        <family val="2"/>
      </rPr>
      <t>2. Preparación estratégica para desarrollos externos:</t>
    </r>
    <r>
      <rPr>
        <sz val="8"/>
        <color theme="1"/>
        <rFont val="Arial"/>
        <family val="2"/>
      </rPr>
      <t xml:space="preserve"> La definición de la ficha técnica para la contratación externa de desarrollo de software, con un plan de trabajo y cronograma ajustable tras la adjudicación, asegura una base sólida para fortalecer los sistemas del ICANH mediante colaboración con terceros.
</t>
    </r>
    <r>
      <rPr>
        <b/>
        <sz val="8"/>
        <color theme="1"/>
        <rFont val="Arial"/>
        <family val="2"/>
      </rPr>
      <t>3. Fortalecimiento integral del ecosistema tecnológico</t>
    </r>
    <r>
      <rPr>
        <sz val="8"/>
        <color theme="1"/>
        <rFont val="Arial"/>
        <family val="2"/>
      </rPr>
      <t>: La combinación de desarrollos internos y la planificación de alianzas externas demuestra un enfoque estratégico que integra ambos frentes, consolidando avances significativos y sostenibles para los objetivos tecnológicos del ICANH en 2025.</t>
    </r>
  </si>
  <si>
    <r>
      <t xml:space="preserve">
De acuerdo a los informes de disponibilidad de servicios TI para cada componente, para el primer trimestre de 2025, se reportan las siguientes conclusiones:
</t>
    </r>
    <r>
      <rPr>
        <b/>
        <sz val="8"/>
        <color theme="1"/>
        <rFont val="Arial"/>
        <family val="2"/>
      </rPr>
      <t>1. Alta estabilidad en sistemas críticos de información:</t>
    </r>
    <r>
      <rPr>
        <sz val="8"/>
        <color theme="1"/>
        <rFont val="Arial"/>
        <family val="2"/>
      </rPr>
      <t xml:space="preserve"> Los sistemas de información clave, como Orfeo, Atlas Arqueológico, AppPark, OJS, OMP, Biblioteca KOA, SIG, Colecciones Etnográficas, Cerarco y Novasoft, mantuvieron una disponibilidad constante del 100% durante los tres meses del trimestre (720 horas disponibles sin interrupciones significativas). Esto demuestra una gestión efectiva de los recursos tecnológicos y un fortalecimiento de las plataformas esenciales para las operaciones del ICANH, alineado con las mejoras reportadas en el formato de registro y seguimiento.
</t>
    </r>
    <r>
      <rPr>
        <b/>
        <sz val="8"/>
        <color theme="1"/>
        <rFont val="Arial"/>
        <family val="2"/>
      </rPr>
      <t>2. Reducción significativa de indisponibilidad en servicios de conectividad:</t>
    </r>
    <r>
      <rPr>
        <sz val="8"/>
        <color theme="1"/>
        <rFont val="Arial"/>
        <family val="2"/>
      </rPr>
      <t xml:space="preserve"> La conexión a Internet, la red WiFi y el servicio VPN, que en enero registraron una indisponibilidad de 196.08 horas (73% de disponibilidad), mejoraron notablemente en febrero (7 horas de indisponibilidad, 99% de disponibilidad) y marzo (15 horas, 98% de disponibilidad). Esta tendencia ascendente refleja la efectividad de las actualizaciones implementadas en el monitoreo y resolución de incidentes, contribuyendo al promedio general de 98% de funcionamiento efectivo.
</t>
    </r>
    <r>
      <rPr>
        <b/>
        <sz val="8"/>
        <color theme="1"/>
        <rFont val="Arial"/>
        <family val="2"/>
      </rPr>
      <t>3. Consistencia en servicios de soporte y comunicación:</t>
    </r>
    <r>
      <rPr>
        <sz val="8"/>
        <color theme="1"/>
        <rFont val="Arial"/>
        <family val="2"/>
      </rPr>
      <t xml:space="preserve"> Plataformas como Telefonía IP, Correo Electrónico Institucional, Mesa de Ayuda y Generación de Copias de Seguridad mostraron una disponibilidad del 100% durante todo el trimestre (720 horas sin interrupciones). Este resultado evidencia la confiabilidad de la infraestructura de soporte técnico y comunicación, optimizada gracias a las mejoras en los sistemas de registro y seguimiento, lo que respalda el alto nivel de estabilidad reportado.
</t>
    </r>
    <r>
      <rPr>
        <b/>
        <sz val="8"/>
        <color theme="1"/>
        <rFont val="Arial"/>
        <family val="2"/>
      </rPr>
      <t>4. Resiliencia de la seguridad perimetral:</t>
    </r>
    <r>
      <rPr>
        <sz val="8"/>
        <color theme="1"/>
        <rFont val="Arial"/>
        <family val="2"/>
      </rPr>
      <t xml:space="preserve"> El componente de Seguridad - Antivirus mantuvo una disponibilidad del 100% a lo largo del trimestre, sin registrar horas de indisponibilidad. Este desempeño refuerza los hallazgos del informe de seguimiento a Sophos (reducción del 4,25% en alertas e incidentes) y subraya la robustez de las medidas de protección implementadas, un factor clave para alcanzar el 98% de funcionamiento efectivo promedio en los servicios TI.
</t>
    </r>
    <r>
      <rPr>
        <b/>
        <sz val="8"/>
        <color theme="1"/>
        <rFont val="Arial"/>
        <family val="2"/>
      </rPr>
      <t xml:space="preserve">
5. Evolución positiva en la red LAN:</t>
    </r>
    <r>
      <rPr>
        <sz val="8"/>
        <color theme="1"/>
        <rFont val="Arial"/>
        <family val="2"/>
      </rPr>
      <t xml:space="preserve"> La red LAN mostró un comportamiento sobresaliente, con un 100% de disponibilidad en enero y febrero, y una leve caída a 98% en marzo (15 horas de indisponibilidad). Este nivel de estabilidad, combinado con las mejoras en el formato de registro y las plataformas, permitió una gestión más eficiente de los recursos de red, apoyando el indicador global de disponibilidad mensual (96% en enero, 99% en febrero y 100% en marzo) y consolidando el promedio trimestral del 98%.</t>
    </r>
  </si>
  <si>
    <r>
      <t xml:space="preserve">Para el presente seguimiento, se detallan las actividades de actualización de las Tablas de Retención Documental (TRD) realizadas con las diferentes áreas del ICANH.
El proceso se llevó a cabo mediante sesiones de trabajo (tanto presenciales como virtuales) con los responsables y equipos de cada dependencia, con el objetivo de revisar, validar y ajustar la información de las TRD.
</t>
    </r>
    <r>
      <rPr>
        <b/>
        <sz val="8"/>
        <color rgb="FF000000"/>
        <rFont val="Arial"/>
        <family val="2"/>
      </rPr>
      <t>Sesiones Realizadas:</t>
    </r>
    <r>
      <rPr>
        <sz val="8"/>
        <color rgb="FF000000"/>
        <rFont val="Arial"/>
        <family val="2"/>
      </rPr>
      <t xml:space="preserve">
1.Subdirección de Patrimonio: Sesión de trabajo con la contratista Angie Castro.
2.Grupo de Patrimonio: Sesión virtual con la totalidad del equipo del grupo.
3.Grupo de Arqueología: Sesión presencial con Juan Pablo Ospina y Claudia Ríos.
4.Área Funcional de Patrimonio Sumergido: Sesión presencial con Carlos Reina.
5.Área Funcional de Biblioteca Especializada: Se realizaron dos sesiones con Luz Mary Olivares y la contratista Yolima Alarcón.
6.Grupo Financiero: Sesión de trabajo con Martha Bibiana Fernández y su equipo completo.
7.Área Funcional de Tesorería: Sesión con Martha Bibiana Fernández y todo su grupo.
8.Área Funcional de Contabilidad: Sesión con Diana Rodríguez y todo su equipo.
9.Área Funcional de Presupuesto: Sesión con Angie y todo su grupo.
10.Área Funcional de Museografía: Sesión virtual con Margarita Reyes.
</t>
    </r>
  </si>
  <si>
    <r>
      <t>Productos Entregables y Evidencias:</t>
    </r>
    <r>
      <rPr>
        <sz val="8"/>
        <color rgb="FF000000"/>
        <rFont val="Arial"/>
        <family val="2"/>
      </rPr>
      <t xml:space="preserve">
Como resultado de estas sesiones, se cuenta con la siguiente documentación que respalda el proceso:
Formatos de TRD actualizados de cada área funcional.
Evidencias de las entrevistas y sesiones de trabajo (minutas, actas o notas de reunión).
Correos electrónicos de convocatoria y seguimiento de cada sesión, los cuales quedaron archivados en la fecha correspondiente a cada actividad.</t>
    </r>
  </si>
  <si>
    <r>
      <t>Para el primer trimestre se observa un 54 % de ejecución de reservas presupuestales, siendo un resultado positivo ya que se evidencia mas del 50 % de la reserva pagada</t>
    </r>
    <r>
      <rPr>
        <sz val="8"/>
        <color rgb="FFFF0000"/>
        <rFont val="Arial"/>
        <family val="2"/>
      </rPr>
      <t xml:space="preserve"> </t>
    </r>
    <r>
      <rPr>
        <sz val="8"/>
        <color theme="1"/>
        <rFont val="Arial"/>
        <family val="2"/>
      </rPr>
      <t>y se espera la ejecución del 100% en el primer semestre del año, se seguirán generando las alertas. Con respecto a la ejecución de pagos la posición de gastos de personal muestra una ejecución del 99%, gastos de funcionamiento 97% y gastos de inversión un 100%, por lo cual se evidencia un cumplimiento de parte de las áreas de acuerdo a la programación de sus pagos.</t>
    </r>
  </si>
  <si>
    <t xml:space="preserve">1. Realizar el diagnostico de la infraestructura con la que será dotado el predio. 
2.Mesas de trabajo Subdirección de Patrimonio. 
3. Cronograma de trabajo . </t>
  </si>
  <si>
    <r>
      <rPr>
        <b/>
        <sz val="8"/>
        <color theme="1"/>
        <rFont val="Arial"/>
        <family val="2"/>
      </rPr>
      <t>Canje:</t>
    </r>
    <r>
      <rPr>
        <sz val="8"/>
        <color theme="1"/>
        <rFont val="Arial"/>
        <family val="2"/>
      </rPr>
      <t xml:space="preserve"> Durante el segundo trimestre de 2025 se enviaron 68 publicaciones del sello editorial ICANH en canje a 11 instituciones, 4 instituciones internacionales y 7 instituciones nacionales.
</t>
    </r>
    <r>
      <rPr>
        <b/>
        <sz val="8"/>
        <color theme="1"/>
        <rFont val="Arial"/>
        <family val="2"/>
      </rPr>
      <t xml:space="preserve">
Préstamo interbibliotecario:</t>
    </r>
    <r>
      <rPr>
        <sz val="8"/>
        <color theme="1"/>
        <rFont val="Arial"/>
        <family val="2"/>
      </rPr>
      <t xml:space="preserve"> Durante el segundo trimestre de 2025 se gestiona la solicitud de un usuario interno de un (1) libro a una de las Bibliotecas con acuerdo; a su vez, se realiza el préstamo de 11 libros de la Biblioteca Especializada Alicia Dussán de Reichel a 3 Bibliotecas con acuerdo de préstamo interbibliotecario. 
Adicionalmente, se gestiona el acuerdo de conmutación bibliográfica con la biblioteca de la Universidad del Valle y se realiza el envío de un (1) documento.</t>
    </r>
  </si>
  <si>
    <r>
      <t xml:space="preserve">En el primer trimestre  se lanzó la convocatoria del programa de estímulos ICANH 2025. Orlando Fals Borda por medio de la RESOLUCIÓN NÚMERO 0071 DE 2025 y el Documento de Condiciones generales y términos de participación.
 La convocatoria estuvo abierta del 20 de enero al 17 de febrero. Se realizó la divulgación correspondiente  Se inscribieron 538 participantes.
Se  realizó la revisión de documentación y se publicó la lista de habilitados, no habilitados y por subsanar. 
Se Publicó la lista de habilitados y no habilitados.
Se realizaron capacitaciones para la evaluación de las propuestas que es el próximo paso a seguir en el marco del procedimiento de estímulos. 
</t>
    </r>
    <r>
      <rPr>
        <b/>
        <sz val="8"/>
        <color theme="1"/>
        <rFont val="Arial"/>
        <family val="2"/>
      </rPr>
      <t xml:space="preserve">Evidencias: </t>
    </r>
    <r>
      <rPr>
        <sz val="8"/>
        <color theme="1"/>
        <rFont val="Arial"/>
        <family val="2"/>
      </rPr>
      <t xml:space="preserve">
1. Resolución 0071 DE 2025 de apertura con el anexo de condiciones generales y términos de participación y resolución modificatoria de apertura. 
2. Lista de habilitados y no habilitados. (registro de participantes) 
3. Piezas graficas y planeación de campaña de divulgación de la convocatoria </t>
    </r>
  </si>
  <si>
    <r>
      <t xml:space="preserve">Para el periodo comprendido se realizó la evaluación de  las propuestas habilitadas y se designaron los ganadores el Programa de Estímulos ICANH 2025. Se otorgaron 37 estímulos.   
</t>
    </r>
    <r>
      <rPr>
        <b/>
        <sz val="8"/>
        <color theme="1"/>
        <rFont val="Arial"/>
        <family val="2"/>
      </rPr>
      <t>Evidencia</t>
    </r>
    <r>
      <rPr>
        <sz val="8"/>
        <color theme="1"/>
        <rFont val="Arial"/>
        <family val="2"/>
      </rPr>
      <t>:
RESOLUCIÓN NÚMERO 0653 DE 2025
“Por medio de la cual se seleccionan los ganadores del Programa de Estímulos del Instituto Colombiano de Antropología e Historia ICANH Orlando Fals Borda 2025, y se ordena el desembolso del estímulo económico”</t>
    </r>
  </si>
  <si>
    <r>
      <t xml:space="preserve">Durante el primer trimestre de 2025 se elaboró la ficha técnica del componente de colaboratorios de innovación, mediación y apropiación social, la cual orientará su implementación en once territorios. Como parte de la fase precontractual, se adelantó la publicación en SECOP II de los productos requeridos para el desarrollo del convenio, con el fin de que el área financiera pueda elaborar el estudio de mercado correspondiente.
</t>
    </r>
    <r>
      <rPr>
        <b/>
        <sz val="8"/>
        <color theme="1"/>
        <rFont val="Arial"/>
        <family val="2"/>
      </rPr>
      <t>Evidencias:</t>
    </r>
    <r>
      <rPr>
        <sz val="8"/>
        <color theme="1"/>
        <rFont val="Arial"/>
        <family val="2"/>
      </rPr>
      <t xml:space="preserve"> 
1. Ficha técnica del convenio para la implementación de la estrategia de apropiación social del patrimonio arqueológico y cultural. </t>
    </r>
  </si>
  <si>
    <r>
      <t xml:space="preserve">Para el periodo comprendido entre enero y marzo, se consolidó la matriz de la estrategia de participación ciudadana y rendición de cuentas en la cual se proyectaron las acciones de participación ciudadana a realizar en la presente vigencia, la matriz fue publicada y socializada en la sede electrónica del ICANH en el botón Participa.
</t>
    </r>
    <r>
      <rPr>
        <b/>
        <sz val="8"/>
        <color theme="1"/>
        <rFont val="Arial"/>
        <family val="2"/>
      </rPr>
      <t>Evidencias</t>
    </r>
    <r>
      <rPr>
        <sz val="8"/>
        <color theme="1"/>
        <rFont val="Arial"/>
        <family val="2"/>
      </rPr>
      <t xml:space="preserve">
1. Matriz estratrega de participación ciudadana y rendición de cuentas
2. Publicación de la matriz en la sede electrónica</t>
    </r>
  </si>
  <si>
    <r>
      <t>Para el periodo comprendido entre abril y junio, se realizaron las siguientes acciones de participación ciudadana:
1. Publicación y consulta a la ciudadanía del Plan de Acción Institucional 2025
2. Evento de semilleros de Arqueología de universidades: Evento del Semillero de Arqueoastronomía.
3. Capacitaciones, talleres y charlas impartidos a grupos de interés en la gestión y protección del patrimonio arqueológico (conservación, tecnologías, gestión).
4. Colaboratorio de innovación, mediación y apropiación social en San José del Guaviare, con el evento “Chiribiquete: huellas del pasado”.
5.</t>
    </r>
    <r>
      <rPr>
        <sz val="8"/>
        <color rgb="FFFF0000"/>
        <rFont val="Arial"/>
        <family val="2"/>
      </rPr>
      <t xml:space="preserve"> </t>
    </r>
    <r>
      <rPr>
        <sz val="8"/>
        <color theme="1"/>
        <rFont val="Arial"/>
        <family val="2"/>
      </rPr>
      <t>Taller conocimiento cultural sobre insectos comestibles</t>
    </r>
  </si>
  <si>
    <r>
      <t xml:space="preserve">Durante el primer trimestre se realizaron las gestiones de dispositivos de difusión y acceso público en el marco de los siguientes programas.
</t>
    </r>
    <r>
      <rPr>
        <b/>
        <sz val="8"/>
        <color theme="1"/>
        <rFont val="Arial"/>
        <family val="2"/>
      </rPr>
      <t xml:space="preserve">Antropofonías: 
</t>
    </r>
    <r>
      <rPr>
        <sz val="8"/>
        <color theme="1"/>
        <rFont val="Arial"/>
        <family val="2"/>
      </rPr>
      <t xml:space="preserve">Junto con el equipo del Museo del Oro del Banco de la República se avanzó en la grabación de los siguientes capítulos:
 Sesión de grabaciones 18 de febrero
 - Divulgación de la ciencia. Invitado Carl Langebaek
 - Sobre la chicha. Invitada Marta Saade
 - Sobre Chibiriquete - Fernando Montejo y Carlos Lasso
 Sesión de grabaciones 17 de marzo
 - Gentrificación en Cartagena - Propuesta Museo del Oro Zenú. Invitados Patrick Morales y un curador del Museo del Oro
 - Sobre los Inuit. Invitados Francisco Bailon
</t>
    </r>
    <r>
      <rPr>
        <u/>
        <sz val="8"/>
        <color theme="1"/>
        <rFont val="Arial"/>
        <family val="2"/>
      </rPr>
      <t xml:space="preserve">Productos finalizados: 
</t>
    </r>
    <r>
      <rPr>
        <sz val="8"/>
        <color theme="1"/>
        <rFont val="Arial"/>
        <family val="2"/>
      </rPr>
      <t>"</t>
    </r>
    <r>
      <rPr>
        <i/>
        <sz val="8"/>
        <color theme="1"/>
        <rFont val="Arial"/>
        <family val="2"/>
      </rPr>
      <t>capítulo 1. Divulgar la ciencia: retos y posibilidades para el mundo académico"</t>
    </r>
    <r>
      <rPr>
        <sz val="8"/>
        <color theme="1"/>
        <rFont val="Arial"/>
        <family val="2"/>
      </rPr>
      <t xml:space="preserve"> 
</t>
    </r>
    <r>
      <rPr>
        <b/>
        <sz val="8"/>
        <color theme="1"/>
        <rFont val="Arial"/>
        <family val="2"/>
      </rPr>
      <t xml:space="preserve">Publicaciones de divulgación
</t>
    </r>
    <r>
      <rPr>
        <sz val="8"/>
        <color theme="1"/>
        <rFont val="Arial"/>
        <family val="2"/>
      </rPr>
      <t xml:space="preserve">Durante el primer trimestre se avanzó en la consolidación del  Plan editorial de divulgación 2025, dando como resultado la priorización de 9 proyectos editoriales a desarrollar durante el 2025.
Por otra parte, se realizaron acciones para divulgar los productos realizados durante el 2024. Para ello se compartió la información legal, reseñas y portadas con el grupo de Publicaciones de la Subdirección de Investigación para que fuera incorporada  en el Catálogo Editorial del ICANH, y se realizaron las gestiones para realizar actividades de lanzamiento en el marco de la Feria del Libro 2025.
</t>
    </r>
    <r>
      <rPr>
        <b/>
        <sz val="8"/>
        <color theme="1"/>
        <rFont val="Arial"/>
        <family val="2"/>
      </rPr>
      <t xml:space="preserve">Diarios del Agua
</t>
    </r>
    <r>
      <rPr>
        <sz val="8"/>
        <color theme="1"/>
        <rFont val="Arial"/>
        <family val="2"/>
      </rPr>
      <t>Se adelantó la formulación de la ficha técnica para la contratación de la producción de la tercera temporada de la serie de televisión "Diarios del Agual". De acuerdo con la propuesta, se plantea la realización de 4 capítulos con las siguientes temáticas:
   1. Sitios sagrados Sierra Nevada de Santa Marta - Plan maestro
   2. Alto Magdalena
   3. Cerro Pintado: la estrella fluvial del Amazonas
   4. el Raudal de Jirijirimo</t>
    </r>
  </si>
  <si>
    <r>
      <t xml:space="preserve">Durante el segundo trimestre se realizaron las gestiones de dispositivos de difusión y acceso público en el marco de los siguientes programas.
</t>
    </r>
    <r>
      <rPr>
        <b/>
        <sz val="8"/>
        <color theme="1"/>
        <rFont val="Arial"/>
        <family val="2"/>
      </rPr>
      <t xml:space="preserve">Antropofonías: 
</t>
    </r>
    <r>
      <rPr>
        <sz val="8"/>
        <color theme="1"/>
        <rFont val="Arial"/>
        <family val="2"/>
      </rPr>
      <t xml:space="preserve">Se avanzó en la grabación del capítulo "San Agustín: Jaguares y chamanes", que tuvo como invitado a Héctor Llanos. Para este capítulo la antropóloga y docente de la Universidad de los Andes Laura Sánchez se vinculó como presentadora invitada.
Así mismo, se montaron el Spotify y se trasmitieron por UNRadio los siguientes capítulos:
- El Chiribiquete: huellas del poblamiento de América. Invitados: Fernando Montejo y Carlos Lasso
- La chicha: de bebida prohibida a producto turístico. Invitados: Martha Saade
- Gentrificación de Getsemaní: voces de la resistencia. Invitados: Patrick Morales
- Inuit: los habitantes del Ártico. Invitados: Fancesc Bailón Trueba
</t>
    </r>
    <r>
      <rPr>
        <b/>
        <sz val="8"/>
        <color theme="1"/>
        <rFont val="Arial"/>
        <family val="2"/>
      </rPr>
      <t xml:space="preserve">Publicaciones de divulgación:
</t>
    </r>
    <r>
      <rPr>
        <sz val="8"/>
        <color theme="1"/>
        <rFont val="Arial"/>
        <family val="2"/>
      </rPr>
      <t xml:space="preserve">Durante el segundo trimestre se inició con el desarrollo del Plan editorial de divulgación 2025. En total, el plan editorial contempla 10 títulos, en donde dos de ellos están propuestos para ser realizados de forma digital y los otros 8, de forma impresa.  Posteriormente se procedió a enviar una carta la Imprenta Nacional para consultar la viabilidad de impresión del material, y superado el tiempo que estipula la ley para su respuesta, se procedió a estructura el proceso de dispositivos para la impresión de los títulos.  Por último, se realizó la ficha técnica del proceso contractual para dispositivos.
Los avances desarrollados en cada uno de los títulos se describen en el informe anexo.
</t>
    </r>
    <r>
      <rPr>
        <b/>
        <sz val="8"/>
        <color theme="1"/>
        <rFont val="Arial"/>
        <family val="2"/>
      </rPr>
      <t xml:space="preserve">Diarios del Agua
</t>
    </r>
    <r>
      <rPr>
        <sz val="8"/>
        <color theme="1"/>
        <rFont val="Arial"/>
        <family val="2"/>
      </rPr>
      <t>El 27 de mayo de 2025 se suscribió el convenio de cooperación RE-ICANH-367-2025 con la Fundación Somos Colombia avanza para el desarrollo y producción de los capítulos de la tercera temporada de Diarios del Agua. Se realizó el plan de trabajo para los cuatro capítulos propuestos y en junio se hizo la primera salida de campo a San Agustín y Santa Marta para la grabación de los primeros dos capítulos.</t>
    </r>
  </si>
  <si>
    <r>
      <t xml:space="preserve">Durante el tercer trimestre se realizaron las gestiones de dispositivos de difusión y acceso público en el marco de los siguientes programas.
</t>
    </r>
    <r>
      <rPr>
        <b/>
        <sz val="8"/>
        <color rgb="FF000000"/>
        <rFont val="Arial"/>
        <family val="2"/>
      </rPr>
      <t xml:space="preserve">Antropofonías: </t>
    </r>
    <r>
      <rPr>
        <sz val="8"/>
        <color rgb="FF000000"/>
        <rFont val="Arial"/>
        <family val="2"/>
      </rPr>
      <t xml:space="preserve">
Se montaron el Spotify y se transmitieron por UNRadio los siguientes capítulos:
- San Agustín: Jaguares y chamanes | Ep. 19
- Santa Marta 500 años: lugares comunes y debates sobre su fundación | Ep. 20
- Culturas créoles en el Océano Índico | Ep. 21
- Santa María la Antigua del Darién: cruce de caminos y resistencias | Ep. 22
- Palestina es humanidad: la comunidad Palestina en Colombia | Ep. 23
- Un museo sin paredes: rutas de patrimonio en el Guainía | Ep. 24
- Lo que va de la antropología a la consulta previa | Ep. 25
- Sherlock Holmes, Jack el Destripador y la mitología moderna. | Ep. 26
</t>
    </r>
    <r>
      <rPr>
        <b/>
        <sz val="8"/>
        <color rgb="FF000000"/>
        <rFont val="Arial"/>
        <family val="2"/>
      </rPr>
      <t>Publicaciones de divulgación:</t>
    </r>
    <r>
      <rPr>
        <sz val="8"/>
        <color rgb="FF000000"/>
        <rFont val="Arial"/>
        <family val="2"/>
      </rPr>
      <t xml:space="preserve">
Durante el tercer trimestre se avanzó con el desarrollo del Plan editorial de divulgación 2025, logrando los siguientes avances en los 10 títulos definidos:
- En estructuración de texto: 1
- En revisión de textos: 2
- En corrección de estilo de los textos: 2
- Enviados a impresión: 3
Durante el tercer semestre se logra finalizar 1 producto editorial de divulgación, correspondiente a la edición digital de la Cartilla de mantenimiento para parques arqueológicos 
Por otra parte, por falta de envío de insumos por parte del área encargada, se decide finalizar sin avance la elaboración de 1 producto editorial, correspondiente al título digital Cartilla patrimonio sumergido, por lo que este producto queda pospuesto para una próxima vigencia
</t>
    </r>
    <r>
      <rPr>
        <b/>
        <sz val="8"/>
        <color rgb="FF000000"/>
        <rFont val="Arial"/>
        <family val="2"/>
      </rPr>
      <t xml:space="preserve">Diarios del Agua
</t>
    </r>
    <r>
      <rPr>
        <sz val="8"/>
        <color rgb="FF000000"/>
        <rFont val="Arial"/>
        <family val="2"/>
      </rPr>
      <t xml:space="preserve">Durante el tercer trimestre de 2025, se realizaron las fases de preproducción y producción de los capítulos correspondientes a 1. Sitios sagrados Sierra Nevada de Santa Marta - Plan maestro y 2. Alto Magdalena. Estos dos capítulos fueron enviados por la Fundación Somos Colombia Avanza en agosto y se encuentran en ajustes.
El comité de seguimiento del convenio acordó no realizar el capítulo correspondiente al Raudal de Jirijirimo por razones de seguridad en el territorio. Por ello, se decide que sea reemplazado por un capítulo desarrollado en el Cauca en inmediaciones al parque arqueológico de Tierradentro.
De los capítulos del Amazonas y Cauca se han realizado las fases de preproducción y producción y su primera versión fue remitida para observaciones.
Como estos capítulos se encuentran en ajustes, no se reporta para este trimestre avance en la meta.
</t>
    </r>
    <r>
      <rPr>
        <b/>
        <sz val="8"/>
        <color rgb="FF000000"/>
        <rFont val="Arial"/>
        <family val="2"/>
      </rPr>
      <t xml:space="preserve">Dispositivos audiovisual - Galeón San José
</t>
    </r>
    <r>
      <rPr>
        <sz val="8"/>
        <color rgb="FF000000"/>
        <rFont val="Arial"/>
        <family val="2"/>
      </rPr>
      <t>En el mes de septiembre se recibió el primer video correspondiente a la campaña desarrollada junto a Se lo Explico con Plastilina.</t>
    </r>
  </si>
  <si>
    <r>
      <t xml:space="preserve">
SE LO EXPLICO CON PLASTILINA
</t>
    </r>
    <r>
      <rPr>
        <b/>
        <sz val="8"/>
        <color theme="1"/>
        <rFont val="Arial"/>
        <family val="2"/>
      </rPr>
      <t xml:space="preserve">1.Taller de plastilina </t>
    </r>
    <r>
      <rPr>
        <sz val="8"/>
        <color theme="1"/>
        <rFont val="Arial"/>
        <family val="2"/>
      </rPr>
      <t xml:space="preserve">
Durante este trimestre se realizó el primer taller "Hacia el corazón del galeón" en el marco de las actividades del Mes del Patrimonio el día 15 de septiembre. Se contó con la asistencia de 16 personas. Este taller fue impartido por Edgar Álvarez.
</t>
    </r>
    <r>
      <rPr>
        <b/>
        <sz val="8"/>
        <color theme="1"/>
        <rFont val="Arial"/>
        <family val="2"/>
      </rPr>
      <t xml:space="preserve">2. video "Galeón San José, una rica memoria sumergida"
</t>
    </r>
    <r>
      <rPr>
        <sz val="8"/>
        <color theme="1"/>
        <rFont val="Arial"/>
        <family val="2"/>
      </rPr>
      <t>En septiembre, el contratista hizo entrega del primer video que narra una parte de la riqueza que se encuentra en el área arqueológica.</t>
    </r>
    <r>
      <rPr>
        <b/>
        <sz val="8"/>
        <color theme="1"/>
        <rFont val="Arial"/>
        <family val="2"/>
      </rPr>
      <t xml:space="preserve">
</t>
    </r>
    <r>
      <rPr>
        <sz val="8"/>
        <color theme="1"/>
        <rFont val="Arial"/>
        <family val="2"/>
      </rPr>
      <t xml:space="preserve">
</t>
    </r>
  </si>
  <si>
    <r>
      <rPr>
        <b/>
        <sz val="8"/>
        <color theme="1"/>
        <rFont val="Arial"/>
        <family val="2"/>
      </rPr>
      <t>1. Congreso de antropología</t>
    </r>
    <r>
      <rPr>
        <sz val="8"/>
        <color theme="1"/>
        <rFont val="Arial"/>
        <family val="2"/>
      </rPr>
      <t xml:space="preserve">
Para el Congreso de Antropología en Colombia, a realizarse en Junio, la Subdirección de Apropiación Social postuló la mesa de trabajo: "Apuestas convergentes: escuelas de antropología e Instituto Colombiano de Antropología e Historia (ICANH)", en el marco de los compromiso adquiridos en 2024 en el Encuentro de facultades de Antropología en Colombia. Esta postulación fue aceptada por los organizadores del Congreso. En la mesa participarán directores de los departamentos de antropología  de diferentes Universidades del país.   Asimismo, durante el Congreso  se van a  realizar muestras audiovisuales de los proyectos  "Vidas campesinas" y "Diarios del Agua". Adicionalmente se va a realizar la grabación de un programa de la serie radial Antropofonías.
</t>
    </r>
    <r>
      <rPr>
        <b/>
        <sz val="8"/>
        <color theme="1"/>
        <rFont val="Arial"/>
        <family val="2"/>
      </rPr>
      <t>2. Parques con memoria</t>
    </r>
    <r>
      <rPr>
        <sz val="8"/>
        <color theme="1"/>
        <rFont val="Arial"/>
        <family val="2"/>
      </rPr>
      <t xml:space="preserve">
Durante el primer trimestre de 2025 se adelantó la estructuración conceptual, metodológica y operativa de la conmemoración Parques con memoria, iniciativa institucional que celebra los treinta años de la inclusión de los parques arqueológicos de San Agustín y Tierradentro en la Lista de Patrimonio Mundial de la UNESCO. Esta estrategia articula espacios interinstitucionales, intersectoriales y comunitarios orientados a la apropiación social del patrimonio y la participación ciudadana. La programación incluye colaboratorios, conversatorios, simposios internacionales, exposiciones fotográficas y museográficas, actividades escolares y dispositivos pedagógicos, construidos desde un enfoque diferencial y territorial. Se resalta la alianza con la Universidad Surcolombiana para el ciclo académico “Arqueología, patrimonio y dinámicas sociales en San Agustín y Tierradentro”.
</t>
    </r>
    <r>
      <rPr>
        <b/>
        <sz val="8"/>
        <color theme="1"/>
        <rFont val="Arial"/>
        <family val="2"/>
      </rPr>
      <t xml:space="preserve">3. Santa Marta 500 años
</t>
    </r>
    <r>
      <rPr>
        <sz val="8"/>
        <color theme="1"/>
        <rFont val="Arial"/>
        <family val="2"/>
      </rPr>
      <t>Para la conmemoración de los 500 años de la fundación de Santa Marta, se está desarrollando una estrategia de articulación en el Sector Cultura (MinCulturas y AGN), una agenda local y nacional y  Diálogos transnacionales, en el marco de los siguientes ejes:
1. Desarrollar acciones y proyectos que planteen una mirada diversa sobre la heterogeneidad de las personas que viven en Santa Marta, sus herencias, vivencias y trayectorias, así como reflexiones acerca de las problemáticas actuales de la ciudad, sus demandas y transformación. 
2. Desarrollar acciones que tengan incidencia, más allá de programar actividades conmemorativas. 
3. Realizar preguntas disruptivas para generar conversaciones sobre el pasado, el presente y el futuro de la ciudad, y sus configuraciones territoriales y demográficas.</t>
    </r>
  </si>
  <si>
    <r>
      <rPr>
        <b/>
        <sz val="8"/>
        <color theme="1"/>
        <rFont val="Arial"/>
        <family val="2"/>
      </rPr>
      <t xml:space="preserve">1. Congreso de antropología
</t>
    </r>
    <r>
      <rPr>
        <sz val="8"/>
        <color theme="1"/>
        <rFont val="Arial"/>
        <family val="2"/>
      </rPr>
      <t xml:space="preserve">El ICANH participó en el Congreso de Antropología en Colombia con 30 actividades que incluyeron ponencias, muestras audiovisuales, exposiciones, mesas de trabajo, entre otros. Desde la Subdirección de apropiación social se realizó Mesa de trabajo: Apuestas convergentes: escuelas de antropología e Instituto Colombiano de Antropología e Historia (ICANH), la Exposición Gentes del Putumayo Narran, la presentación de muestras audiovisuales de Diarios del Agua, el Simposio de investigación creación.
</t>
    </r>
    <r>
      <rPr>
        <b/>
        <sz val="8"/>
        <color theme="1"/>
        <rFont val="Arial"/>
        <family val="2"/>
      </rPr>
      <t xml:space="preserve">2. Parques con memoria
</t>
    </r>
    <r>
      <rPr>
        <sz val="8"/>
        <color theme="1"/>
        <rFont val="Arial"/>
        <family val="2"/>
      </rPr>
      <t xml:space="preserve">Durante el segundo trimestre de 2025 se consolidaron alianzas interinstitucionales para la difusión y desarrollo de la estrategia Parques con memoria, iniciativa del ICANH que conmemora los treinta años de la inclusión de los parques arqueológicos de San Agustín y Tierradentro en la Lista de Patrimonio Mundial de la UNESCO. En este periodo se elaboró la agenda oficial de actividades, que integra componentes académicos, comunitarios, escolares y museográficos, y se produjeron las piezas gráficas que darán soporte comunicativo a la implementación de la estrategia.
</t>
    </r>
    <r>
      <rPr>
        <b/>
        <sz val="8"/>
        <color theme="1"/>
        <rFont val="Arial"/>
        <family val="2"/>
      </rPr>
      <t xml:space="preserve">3. Santa Marta 500 años
</t>
    </r>
    <r>
      <rPr>
        <sz val="8"/>
        <color theme="1"/>
        <rFont val="Arial"/>
        <family val="2"/>
      </rPr>
      <t>El ICANH, el Archivo General de la Nación (AGN) y el Museo Nacional vienen desarrollando durante el 2025 una agenda estratégica para la conmemoración de los 500 años de la fundación hispánica de Santa Marta. La agenda brinda espacios de reflexión sobre temas históricos en un marco contemporáneo que impactan la ciudad, promoviendo el conocimiento informado y la apropiación social del conocimiento, la participación ciudadana y la gobernabilidad cultural.  
El programa se desarrolla a través de una serie de conversatorios multivocales mensuales de 90 minutos, en modalidad presencial con transmisión en vivo. Estos espacios reúnen a expertos, investigadores, académicos y representantes de organizaciones sociales para dialogar sobre los desafíos urbanos, históricos y patrimoniales de la ciudad.</t>
    </r>
  </si>
  <si>
    <r>
      <t xml:space="preserve">1. El ICANH y en particular la Subdirección de apropiación social hizo presencia en el Congreso con diversas actividades que permiten dar cuenta delos procesos y proyectos de la subdirección. 
2.Durante el segundo trimestre se consolidaron los insumos conceptuales, operativos y comunicativos necesarios para la puesta en marcha de Parques con memoria, fortaleciendo su carácter articulador entre actores institucionales, comunitarios y académicos. La elaboración de la agenda de actividades y el diseño de las piezas gráficas constituyen hitos preparatorios fundamentales que permiten proyectar, con criterios de oportunidad y pertinencia territorial, la implementación de espacios de apropiación social y participación ciudadana en los parques arqueológicos de San Agustín y Tierradentro durante el segundo semestre del año.
3. En el primer semestre, el eje temático es: 
</t>
    </r>
    <r>
      <rPr>
        <b/>
        <sz val="8"/>
        <color theme="1"/>
        <rFont val="Arial"/>
        <family val="2"/>
      </rPr>
      <t>Mujeres</t>
    </r>
    <r>
      <rPr>
        <sz val="8"/>
        <color theme="1"/>
        <rFont val="Arial"/>
        <family val="2"/>
      </rPr>
      <t xml:space="preserve">
Una serie diseñada para analizar los retos y transformaciones de los centros urbanos desde una perspectiva histórica y prospectiva, fomentando la participación ciudadana y el intercambio de ideas.
</t>
    </r>
  </si>
  <si>
    <t>Se supera la meta del trimestre en 234 materiales normalizados y catalogados.</t>
  </si>
  <si>
    <t xml:space="preserve">Durante el segundo semestre se otorgaron los estímulos proyectados para el desarrollo de investigaciones en el segundo semestre del año. </t>
  </si>
  <si>
    <t xml:space="preserve">Se logró realizar el lanzamiento de 5 capítulos de Antropofonías así como el inicio de la producción de la serie televisiva Diarios del Agua.
Por otra parte, se consolidó el plan de publicaciones de divulgación en 10 títulos, iniciando las fases del proceso editorial requerido.
Si bien no se cumplió la meta de productos terminados, realizando la emisión de 4 productos (capítulos de antropofonías),  se logró la proyección de 14 productos mas para esta vigencia (4 capítulos de Diarios del Agua, y 10 proyectos editoriales). </t>
  </si>
  <si>
    <t>La firma del Convenio de Asociación No. 365 de 2025 constituye un avance sustantivo en la ejecución de la estrategia de investigación y apropiación social del patrimonio arqueológico del Cauca Medio, al habilitar los mecanismos contractuales necesarios para su implementación. Esta acción da continuidad al proceso precontractual adelantado durante el primer trimestre y permite proyectar, con respaldo institucional, la realización del colaboratorio en el Quindío durante el segundo semestre de 2025, con énfasis en la divulgación y activación de la Colección Quimbaya como patrimonio arqueológico de interés regional y nacional.</t>
  </si>
  <si>
    <r>
      <t xml:space="preserve">Canje: Durante el tercer trimestre de 2025 se enviaron 74 publicaciones del sello editorial ICANH en canje a 15 instituciones, 6 instituciones internacionales y 9 instituciones nacionales.
</t>
    </r>
    <r>
      <rPr>
        <b/>
        <sz val="8"/>
        <color theme="1"/>
        <rFont val="Arial"/>
        <family val="2"/>
      </rPr>
      <t>Préstamo interbibliotecario</t>
    </r>
    <r>
      <rPr>
        <sz val="8"/>
        <color theme="1"/>
        <rFont val="Arial"/>
        <family val="2"/>
      </rPr>
      <t xml:space="preserve">: Durante el tercer trimestre de 2025 se gestiona la solicitud de un usuario interno de seis (6) libros a una de las Bibliotecas con acuerdo; a su vez, se realiza el préstamo de seis (6) libros de la Biblioteca Especializada Alicia Dussán de Reichel a 2 Bibliotecas con acuerdo de préstamo interbibliotecario. 
</t>
    </r>
  </si>
  <si>
    <t>Entrega de la cantidad de entregables establecido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</si>
</sst>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 #,##0.00_-;_-* &quot;-&quot;??_-;_-@"/>
    <numFmt numFmtId="165" formatCode="_-* #,##0_-;\-* #,##0_-;_-* &quot;-&quot;??_-;_-@"/>
    <numFmt numFmtId="166" formatCode="_-* #,##0.0_-;\-* #,##0.0_-;_-* &quot;-&quot;??_-;_-@"/>
    <numFmt numFmtId="167" formatCode="d/m/yyyy"/>
    <numFmt numFmtId="168" formatCode="_-&quot;$&quot;\ * #,##0.00_-;\-&quot;$&quot;\ * #,##0.00_-;_-&quot;$&quot;\ * &quot;-&quot;??_-;_-@"/>
  </numFmts>
  <fonts count="34" x14ac:knownFonts="1">
    <font>
      <sz val="11"/>
      <color theme="1"/>
      <name val="Arial"/>
      <scheme val="minor"/>
    </font>
    <font>
      <sz val="11"/>
      <name val="Arial"/>
    </font>
    <font>
      <sz val="14"/>
      <color theme="1"/>
      <name val="Arial"/>
    </font>
    <font>
      <sz val="11"/>
      <color theme="1"/>
      <name val="Arial"/>
    </font>
    <font>
      <b/>
      <sz val="13"/>
      <color theme="1"/>
      <name val="Arial"/>
    </font>
    <font>
      <sz val="13"/>
      <color theme="1"/>
      <name val="Calibri"/>
    </font>
    <font>
      <b/>
      <sz val="11"/>
      <color theme="1"/>
      <name val="Arial"/>
    </font>
    <font>
      <b/>
      <sz val="13"/>
      <color theme="1"/>
      <name val="Calibri"/>
    </font>
    <font>
      <b/>
      <sz val="14"/>
      <color theme="1"/>
      <name val="Arial"/>
    </font>
    <font>
      <sz val="13"/>
      <color theme="1"/>
      <name val="Arial"/>
    </font>
    <font>
      <sz val="13"/>
      <color rgb="FF000000"/>
      <name val="Arial"/>
    </font>
    <font>
      <sz val="12"/>
      <color rgb="FF000000"/>
      <name val="Arial"/>
    </font>
    <font>
      <sz val="12"/>
      <color theme="1"/>
      <name val="Arial"/>
    </font>
    <font>
      <b/>
      <sz val="12"/>
      <color theme="1"/>
      <name val="Arial"/>
    </font>
    <font>
      <b/>
      <sz val="12"/>
      <color rgb="FF000000"/>
      <name val="Arial"/>
    </font>
    <font>
      <sz val="8"/>
      <color theme="1"/>
      <name val="Arial"/>
    </font>
    <font>
      <b/>
      <sz val="14"/>
      <color theme="1"/>
      <name val="Calibri"/>
    </font>
    <font>
      <sz val="8"/>
      <color rgb="FF000000"/>
      <name val="Arial"/>
    </font>
    <font>
      <sz val="11"/>
      <color theme="1"/>
      <name val="Arial"/>
      <family val="2"/>
    </font>
    <font>
      <sz val="12"/>
      <color theme="1"/>
      <name val="Arial"/>
      <family val="2"/>
    </font>
    <font>
      <sz val="11"/>
      <name val="Arial"/>
      <family val="2"/>
    </font>
    <font>
      <b/>
      <sz val="12"/>
      <color theme="1"/>
      <name val="Arial"/>
      <family val="2"/>
    </font>
    <font>
      <b/>
      <sz val="12"/>
      <color rgb="FF000000"/>
      <name val="Arial"/>
      <family val="2"/>
    </font>
    <font>
      <sz val="8"/>
      <color theme="1"/>
      <name val="Arial"/>
      <family val="2"/>
    </font>
    <font>
      <b/>
      <sz val="11"/>
      <color theme="1"/>
      <name val="Arial"/>
      <family val="2"/>
    </font>
    <font>
      <b/>
      <sz val="14"/>
      <color theme="1"/>
      <name val="Arial"/>
      <family val="2"/>
    </font>
    <font>
      <sz val="8"/>
      <color rgb="FFFF00FF"/>
      <name val="Arial"/>
      <family val="2"/>
    </font>
    <font>
      <i/>
      <sz val="8"/>
      <color theme="1"/>
      <name val="Arial"/>
      <family val="2"/>
    </font>
    <font>
      <sz val="8"/>
      <color rgb="FF000000"/>
      <name val="Arial"/>
      <family val="2"/>
    </font>
    <font>
      <b/>
      <sz val="8"/>
      <color theme="1"/>
      <name val="Arial"/>
      <family val="2"/>
    </font>
    <font>
      <sz val="16"/>
      <color rgb="FFC00000"/>
      <name val="Arial"/>
      <family val="2"/>
    </font>
    <font>
      <b/>
      <sz val="8"/>
      <color rgb="FF000000"/>
      <name val="Arial"/>
      <family val="2"/>
    </font>
    <font>
      <sz val="8"/>
      <color rgb="FFFF0000"/>
      <name val="Arial"/>
      <family val="2"/>
    </font>
    <font>
      <u/>
      <sz val="8"/>
      <color theme="1"/>
      <name val="Arial"/>
      <family val="2"/>
    </font>
  </fonts>
  <fills count="14">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F2DBDB"/>
        <bgColor rgb="FFF2DBDB"/>
      </patternFill>
    </fill>
    <fill>
      <patternFill patternType="solid">
        <fgColor rgb="FFFFFFFF"/>
        <bgColor rgb="FFFFFFFF"/>
      </patternFill>
    </fill>
    <fill>
      <patternFill patternType="solid">
        <fgColor rgb="FFD8D8D8"/>
        <bgColor rgb="FFD8D8D8"/>
      </patternFill>
    </fill>
    <fill>
      <patternFill patternType="solid">
        <fgColor rgb="FFFEF2CB"/>
        <bgColor rgb="FFFEF2CB"/>
      </patternFill>
    </fill>
    <fill>
      <patternFill patternType="solid">
        <fgColor rgb="FF99CCFF"/>
        <bgColor rgb="FF99CCFF"/>
      </patternFill>
    </fill>
    <fill>
      <patternFill patternType="solid">
        <fgColor rgb="FFC5E0B3"/>
        <bgColor rgb="FFC5E0B3"/>
      </patternFill>
    </fill>
    <fill>
      <patternFill patternType="solid">
        <fgColor rgb="FFFFD965"/>
        <bgColor rgb="FFFFD965"/>
      </patternFill>
    </fill>
    <fill>
      <patternFill patternType="solid">
        <fgColor rgb="FFC8C8C8"/>
        <bgColor rgb="FFC8C8C8"/>
      </patternFill>
    </fill>
    <fill>
      <patternFill patternType="solid">
        <fgColor rgb="FFD9DEBA"/>
        <bgColor rgb="FFD9DEBA"/>
      </patternFill>
    </fill>
    <fill>
      <patternFill patternType="solid">
        <fgColor theme="0"/>
        <bgColor rgb="FFFFFF00"/>
      </patternFill>
    </fill>
  </fills>
  <borders count="58">
    <border>
      <left/>
      <right/>
      <top/>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right style="medium">
        <color rgb="FF000000"/>
      </right>
      <top style="medium">
        <color rgb="FF000000"/>
      </top>
      <bottom/>
      <diagonal/>
    </border>
    <border>
      <left/>
      <right style="thin">
        <color rgb="FF000000"/>
      </right>
      <top/>
      <bottom style="thin">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diagonal/>
    </border>
    <border>
      <left style="thin">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medium">
        <color rgb="FF000000"/>
      </bottom>
      <diagonal/>
    </border>
    <border>
      <left style="dotted">
        <color rgb="FF000000"/>
      </left>
      <right style="dotted">
        <color rgb="FF000000"/>
      </right>
      <top style="dotted">
        <color rgb="FF000000"/>
      </top>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208">
    <xf numFmtId="0" fontId="0" fillId="0" borderId="0" xfId="0" applyFont="1" applyAlignment="1"/>
    <xf numFmtId="0" fontId="2" fillId="2" borderId="3" xfId="0" applyFont="1" applyFill="1" applyBorder="1"/>
    <xf numFmtId="0" fontId="2" fillId="2" borderId="3" xfId="0" applyFont="1" applyFill="1" applyBorder="1" applyAlignment="1">
      <alignment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8" xfId="0" applyFont="1" applyFill="1" applyBorder="1" applyAlignment="1">
      <alignment horizontal="center" vertical="center"/>
    </xf>
    <xf numFmtId="0" fontId="4" fillId="2" borderId="3" xfId="0" applyFont="1" applyFill="1" applyBorder="1" applyAlignment="1">
      <alignment horizontal="center" vertical="center"/>
    </xf>
    <xf numFmtId="0" fontId="5" fillId="0" borderId="0" xfId="0" applyFont="1"/>
    <xf numFmtId="0" fontId="6" fillId="2" borderId="3" xfId="0" applyFont="1" applyFill="1" applyBorder="1" applyAlignment="1">
      <alignment vertical="center"/>
    </xf>
    <xf numFmtId="0" fontId="6" fillId="2" borderId="8" xfId="0" applyFont="1" applyFill="1" applyBorder="1" applyAlignment="1">
      <alignment vertical="center"/>
    </xf>
    <xf numFmtId="0" fontId="7" fillId="0" borderId="0" xfId="0" applyFont="1"/>
    <xf numFmtId="0" fontId="3" fillId="2" borderId="3" xfId="0" applyFont="1" applyFill="1" applyBorder="1" applyAlignment="1">
      <alignment vertical="center"/>
    </xf>
    <xf numFmtId="0" fontId="3" fillId="2" borderId="8" xfId="0" applyFont="1" applyFill="1" applyBorder="1" applyAlignment="1">
      <alignment vertical="center"/>
    </xf>
    <xf numFmtId="0" fontId="6" fillId="2"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8"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0" borderId="12" xfId="0" applyFont="1" applyBorder="1"/>
    <xf numFmtId="0" fontId="5" fillId="0" borderId="13" xfId="0" applyFont="1" applyBorder="1"/>
    <xf numFmtId="0" fontId="8" fillId="2" borderId="3" xfId="0" applyFont="1" applyFill="1" applyBorder="1" applyAlignment="1">
      <alignment horizontal="center" vertical="center"/>
    </xf>
    <xf numFmtId="0" fontId="9" fillId="2" borderId="3" xfId="0" applyFont="1" applyFill="1" applyBorder="1" applyAlignment="1">
      <alignment horizontal="center" vertical="center"/>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9" fillId="0" borderId="18" xfId="0" applyFont="1" applyBorder="1" applyAlignment="1">
      <alignment horizontal="left" vertical="center" wrapText="1"/>
    </xf>
    <xf numFmtId="0" fontId="9" fillId="2" borderId="19" xfId="0" applyFont="1" applyFill="1" applyBorder="1" applyAlignment="1">
      <alignment horizontal="center" vertical="center"/>
    </xf>
    <xf numFmtId="0" fontId="9" fillId="2" borderId="19" xfId="0" applyFont="1" applyFill="1" applyBorder="1" applyAlignment="1">
      <alignment horizontal="left" vertical="center" wrapText="1"/>
    </xf>
    <xf numFmtId="0" fontId="9" fillId="0" borderId="20" xfId="0" applyFont="1" applyBorder="1" applyAlignment="1">
      <alignment horizontal="center" vertical="center" wrapText="1"/>
    </xf>
    <xf numFmtId="0" fontId="9" fillId="0" borderId="20" xfId="0" applyFont="1" applyBorder="1" applyAlignment="1">
      <alignment horizontal="left" vertical="center" wrapText="1"/>
    </xf>
    <xf numFmtId="0" fontId="9" fillId="2" borderId="19" xfId="0" applyFont="1" applyFill="1" applyBorder="1" applyAlignment="1">
      <alignment vertical="center" wrapText="1"/>
    </xf>
    <xf numFmtId="0" fontId="9" fillId="2" borderId="19" xfId="0" applyFont="1" applyFill="1" applyBorder="1" applyAlignment="1">
      <alignment horizontal="center" vertical="center" wrapText="1"/>
    </xf>
    <xf numFmtId="0" fontId="9" fillId="2" borderId="21"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0" borderId="22" xfId="0" applyFont="1" applyBorder="1" applyAlignment="1">
      <alignment horizontal="left" vertical="center" wrapText="1"/>
    </xf>
    <xf numFmtId="0" fontId="9" fillId="2" borderId="23" xfId="0" applyFont="1" applyFill="1" applyBorder="1" applyAlignment="1">
      <alignment horizontal="center" vertical="center"/>
    </xf>
    <xf numFmtId="0" fontId="9" fillId="2" borderId="23" xfId="0" applyFont="1" applyFill="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2" borderId="23" xfId="0" applyFont="1" applyFill="1" applyBorder="1" applyAlignment="1">
      <alignment horizontal="center" vertical="center" wrapText="1"/>
    </xf>
    <xf numFmtId="0" fontId="9" fillId="2" borderId="24" xfId="0" applyFont="1" applyFill="1" applyBorder="1" applyAlignment="1">
      <alignment horizontal="center" vertical="center"/>
    </xf>
    <xf numFmtId="0" fontId="9" fillId="2" borderId="3" xfId="0" applyFont="1" applyFill="1" applyBorder="1"/>
    <xf numFmtId="0" fontId="9" fillId="2" borderId="3" xfId="0" applyFont="1" applyFill="1" applyBorder="1" applyAlignment="1">
      <alignment vertical="center"/>
    </xf>
    <xf numFmtId="164" fontId="9" fillId="2" borderId="23" xfId="0" applyNumberFormat="1" applyFont="1" applyFill="1" applyBorder="1" applyAlignment="1">
      <alignment horizontal="center" vertical="center"/>
    </xf>
    <xf numFmtId="9" fontId="9" fillId="2" borderId="23" xfId="0" applyNumberFormat="1" applyFont="1" applyFill="1" applyBorder="1" applyAlignment="1">
      <alignment horizontal="center" vertical="center" wrapText="1"/>
    </xf>
    <xf numFmtId="3" fontId="9" fillId="2" borderId="23" xfId="0" applyNumberFormat="1" applyFont="1" applyFill="1" applyBorder="1" applyAlignment="1">
      <alignment horizontal="center" vertical="center"/>
    </xf>
    <xf numFmtId="9" fontId="9" fillId="2" borderId="23" xfId="0" applyNumberFormat="1" applyFont="1" applyFill="1" applyBorder="1" applyAlignment="1">
      <alignment horizontal="center" vertical="center"/>
    </xf>
    <xf numFmtId="9" fontId="9" fillId="2" borderId="24" xfId="0" applyNumberFormat="1" applyFont="1" applyFill="1" applyBorder="1" applyAlignment="1">
      <alignment horizontal="center" vertical="center"/>
    </xf>
    <xf numFmtId="0" fontId="9" fillId="2" borderId="23" xfId="0" applyFont="1" applyFill="1" applyBorder="1" applyAlignment="1">
      <alignment horizontal="left" vertical="center" wrapText="1"/>
    </xf>
    <xf numFmtId="0" fontId="9" fillId="0" borderId="23" xfId="0" applyFont="1" applyBorder="1" applyAlignment="1">
      <alignment horizontal="center" vertical="center"/>
    </xf>
    <xf numFmtId="9" fontId="10" fillId="5" borderId="23" xfId="0" applyNumberFormat="1" applyFont="1" applyFill="1" applyBorder="1" applyAlignment="1">
      <alignment horizontal="center" vertical="center"/>
    </xf>
    <xf numFmtId="9" fontId="9" fillId="0" borderId="23" xfId="0" applyNumberFormat="1" applyFont="1" applyBorder="1" applyAlignment="1">
      <alignment horizontal="center" vertical="center"/>
    </xf>
    <xf numFmtId="0" fontId="9" fillId="0" borderId="25" xfId="0" applyFont="1" applyBorder="1" applyAlignment="1">
      <alignment horizontal="left" vertical="center" wrapText="1"/>
    </xf>
    <xf numFmtId="0" fontId="9" fillId="2" borderId="16" xfId="0" applyFont="1" applyFill="1" applyBorder="1" applyAlignment="1">
      <alignment horizontal="center" vertical="center"/>
    </xf>
    <xf numFmtId="0" fontId="9" fillId="0" borderId="16" xfId="0" applyFont="1" applyBorder="1" applyAlignment="1">
      <alignment horizontal="left" vertical="center" wrapText="1"/>
    </xf>
    <xf numFmtId="0" fontId="9" fillId="0" borderId="16" xfId="0" applyFont="1" applyBorder="1" applyAlignment="1">
      <alignment horizontal="center" vertical="center"/>
    </xf>
    <xf numFmtId="164" fontId="9" fillId="2" borderId="16" xfId="0" applyNumberFormat="1" applyFont="1" applyFill="1" applyBorder="1" applyAlignment="1">
      <alignment horizontal="center" vertical="center"/>
    </xf>
    <xf numFmtId="0" fontId="9" fillId="2" borderId="17" xfId="0" applyFont="1" applyFill="1" applyBorder="1" applyAlignment="1">
      <alignment horizontal="center" vertical="center"/>
    </xf>
    <xf numFmtId="0" fontId="11" fillId="0" borderId="0" xfId="0" applyFont="1" applyAlignment="1">
      <alignment horizontal="left" vertical="top" wrapText="1"/>
    </xf>
    <xf numFmtId="165" fontId="2" fillId="2" borderId="3" xfId="0" applyNumberFormat="1" applyFont="1" applyFill="1" applyBorder="1"/>
    <xf numFmtId="166" fontId="2" fillId="2" borderId="3" xfId="0" applyNumberFormat="1" applyFont="1" applyFill="1" applyBorder="1"/>
    <xf numFmtId="0" fontId="3" fillId="0" borderId="0" xfId="0" applyFont="1"/>
    <xf numFmtId="0" fontId="14" fillId="5" borderId="31" xfId="0" applyFont="1" applyFill="1" applyBorder="1" applyAlignment="1">
      <alignment horizontal="center" vertical="center" wrapText="1"/>
    </xf>
    <xf numFmtId="0" fontId="13" fillId="0" borderId="32" xfId="0" applyFont="1" applyBorder="1" applyAlignment="1">
      <alignment horizontal="center" vertical="center"/>
    </xf>
    <xf numFmtId="0" fontId="14" fillId="5" borderId="36" xfId="0" applyFont="1" applyFill="1" applyBorder="1" applyAlignment="1">
      <alignment horizontal="center" vertical="center" wrapText="1"/>
    </xf>
    <xf numFmtId="49" fontId="13" fillId="0" borderId="24" xfId="0" applyNumberFormat="1" applyFont="1" applyBorder="1" applyAlignment="1">
      <alignment horizontal="center" vertical="center"/>
    </xf>
    <xf numFmtId="0" fontId="14" fillId="5" borderId="40" xfId="0" applyFont="1" applyFill="1" applyBorder="1" applyAlignment="1">
      <alignment horizontal="center" vertical="center" wrapText="1"/>
    </xf>
    <xf numFmtId="167" fontId="13" fillId="0" borderId="17" xfId="0" applyNumberFormat="1" applyFont="1" applyBorder="1" applyAlignment="1">
      <alignment horizontal="center" vertical="center"/>
    </xf>
    <xf numFmtId="0" fontId="15" fillId="0" borderId="0" xfId="0" applyFont="1" applyAlignment="1">
      <alignment horizontal="center" vertical="center" wrapText="1"/>
    </xf>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3" fillId="9" borderId="23"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1" borderId="23" xfId="0" applyFont="1" applyFill="1" applyBorder="1" applyAlignment="1">
      <alignment horizontal="center" vertical="center" wrapText="1"/>
    </xf>
    <xf numFmtId="0" fontId="16" fillId="12" borderId="23" xfId="0" applyFont="1" applyFill="1" applyBorder="1" applyAlignment="1">
      <alignment horizontal="center" vertical="center" wrapText="1"/>
    </xf>
    <xf numFmtId="0" fontId="16" fillId="12" borderId="43" xfId="0" applyFont="1" applyFill="1" applyBorder="1" applyAlignment="1">
      <alignment horizontal="center" vertical="center" wrapText="1"/>
    </xf>
    <xf numFmtId="0" fontId="15" fillId="0" borderId="44"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5" xfId="0" applyFont="1" applyBorder="1" applyAlignment="1">
      <alignment horizontal="left" vertical="center" wrapText="1"/>
    </xf>
    <xf numFmtId="0" fontId="15" fillId="0" borderId="44" xfId="0" applyFont="1" applyBorder="1" applyAlignment="1">
      <alignment horizontal="left" vertical="center" wrapText="1"/>
    </xf>
    <xf numFmtId="168" fontId="15" fillId="0" borderId="0" xfId="0" applyNumberFormat="1" applyFont="1" applyAlignment="1">
      <alignment horizontal="center" vertical="center" wrapText="1"/>
    </xf>
    <xf numFmtId="0" fontId="15" fillId="0" borderId="0" xfId="0" applyFont="1"/>
    <xf numFmtId="0" fontId="3" fillId="2" borderId="3" xfId="0" applyFont="1" applyFill="1" applyBorder="1"/>
    <xf numFmtId="168" fontId="15" fillId="0" borderId="45" xfId="0" applyNumberFormat="1" applyFont="1" applyBorder="1" applyAlignment="1">
      <alignment horizontal="center" vertical="center" wrapText="1"/>
    </xf>
    <xf numFmtId="0" fontId="6" fillId="6" borderId="54" xfId="0" applyFont="1" applyFill="1" applyBorder="1" applyAlignment="1">
      <alignment horizontal="center" vertical="center" wrapText="1"/>
    </xf>
    <xf numFmtId="0" fontId="6" fillId="6" borderId="55" xfId="0" applyFont="1" applyFill="1" applyBorder="1" applyAlignment="1">
      <alignment horizontal="center" vertical="center" wrapText="1"/>
    </xf>
    <xf numFmtId="0" fontId="6" fillId="6" borderId="56" xfId="0" applyFont="1" applyFill="1" applyBorder="1" applyAlignment="1">
      <alignment horizontal="center" vertical="center" wrapText="1"/>
    </xf>
    <xf numFmtId="0" fontId="6" fillId="6" borderId="57" xfId="0" applyFont="1" applyFill="1" applyBorder="1" applyAlignment="1">
      <alignment horizontal="center" vertical="center" wrapText="1"/>
    </xf>
    <xf numFmtId="0" fontId="17" fillId="0" borderId="52" xfId="0" applyFont="1" applyBorder="1" applyAlignment="1">
      <alignment horizontal="center" vertical="center" wrapText="1"/>
    </xf>
    <xf numFmtId="0" fontId="0" fillId="0" borderId="0" xfId="0" applyFont="1" applyAlignment="1"/>
    <xf numFmtId="0" fontId="1" fillId="0" borderId="1" xfId="0" applyFont="1" applyBorder="1"/>
    <xf numFmtId="0" fontId="12" fillId="0" borderId="26" xfId="0" applyFont="1" applyBorder="1" applyAlignment="1">
      <alignment horizontal="center"/>
    </xf>
    <xf numFmtId="0" fontId="1" fillId="0" borderId="27" xfId="0" applyFont="1" applyBorder="1"/>
    <xf numFmtId="0" fontId="1" fillId="0" borderId="28" xfId="0" applyFont="1" applyBorder="1"/>
    <xf numFmtId="0" fontId="1" fillId="0" borderId="33" xfId="0" applyFont="1" applyBorder="1"/>
    <xf numFmtId="0" fontId="1" fillId="0" borderId="34" xfId="0" applyFont="1" applyBorder="1"/>
    <xf numFmtId="0" fontId="1" fillId="0" borderId="37" xfId="0" applyFont="1" applyBorder="1"/>
    <xf numFmtId="0" fontId="1" fillId="0" borderId="38" xfId="0" applyFont="1" applyBorder="1"/>
    <xf numFmtId="0" fontId="13" fillId="0" borderId="29" xfId="0" applyFont="1" applyBorder="1" applyAlignment="1">
      <alignment horizontal="center" vertical="center" wrapText="1"/>
    </xf>
    <xf numFmtId="0" fontId="1" fillId="0" borderId="30" xfId="0" applyFont="1" applyBorder="1"/>
    <xf numFmtId="0" fontId="1" fillId="0" borderId="2" xfId="0" applyFont="1" applyBorder="1"/>
    <xf numFmtId="0" fontId="13" fillId="0" borderId="26" xfId="0" applyFont="1" applyBorder="1" applyAlignment="1">
      <alignment horizontal="center" vertical="center" wrapText="1"/>
    </xf>
    <xf numFmtId="0" fontId="1" fillId="0" borderId="35" xfId="0" applyFont="1" applyBorder="1"/>
    <xf numFmtId="0" fontId="1" fillId="0" borderId="39" xfId="0" applyFont="1" applyBorder="1"/>
    <xf numFmtId="0" fontId="13" fillId="6" borderId="29" xfId="0" applyFont="1" applyFill="1" applyBorder="1" applyAlignment="1">
      <alignment horizontal="center" vertical="center" wrapText="1"/>
    </xf>
    <xf numFmtId="0" fontId="18" fillId="0" borderId="0" xfId="0" applyFont="1"/>
    <xf numFmtId="0" fontId="18" fillId="0" borderId="0" xfId="0" applyFont="1" applyAlignment="1"/>
    <xf numFmtId="0" fontId="19" fillId="0" borderId="26" xfId="0" applyFont="1" applyBorder="1" applyAlignment="1">
      <alignment horizontal="center"/>
    </xf>
    <xf numFmtId="0" fontId="20" fillId="0" borderId="27" xfId="0" applyFont="1" applyBorder="1"/>
    <xf numFmtId="0" fontId="20" fillId="0" borderId="28" xfId="0" applyFont="1" applyBorder="1"/>
    <xf numFmtId="0" fontId="21" fillId="0" borderId="29" xfId="0" applyFont="1" applyBorder="1" applyAlignment="1">
      <alignment horizontal="center" vertical="center" wrapText="1"/>
    </xf>
    <xf numFmtId="0" fontId="20" fillId="0" borderId="30" xfId="0" applyFont="1" applyBorder="1"/>
    <xf numFmtId="0" fontId="20" fillId="0" borderId="2" xfId="0" applyFont="1" applyBorder="1"/>
    <xf numFmtId="0" fontId="22" fillId="5" borderId="31" xfId="0" applyFont="1" applyFill="1" applyBorder="1" applyAlignment="1">
      <alignment horizontal="center" vertical="center" wrapText="1"/>
    </xf>
    <xf numFmtId="0" fontId="21" fillId="0" borderId="32" xfId="0" applyFont="1" applyBorder="1" applyAlignment="1">
      <alignment horizontal="center" vertical="center"/>
    </xf>
    <xf numFmtId="0" fontId="20" fillId="0" borderId="33" xfId="0" applyFont="1" applyBorder="1"/>
    <xf numFmtId="0" fontId="18" fillId="0" borderId="0" xfId="0" applyFont="1" applyAlignment="1"/>
    <xf numFmtId="0" fontId="20" fillId="0" borderId="34" xfId="0" applyFont="1" applyBorder="1"/>
    <xf numFmtId="0" fontId="21" fillId="0" borderId="26" xfId="0" applyFont="1" applyBorder="1" applyAlignment="1">
      <alignment horizontal="center" vertical="center" wrapText="1"/>
    </xf>
    <xf numFmtId="0" fontId="20" fillId="0" borderId="35" xfId="0" applyFont="1" applyBorder="1"/>
    <xf numFmtId="0" fontId="22" fillId="5" borderId="36" xfId="0" applyFont="1" applyFill="1" applyBorder="1" applyAlignment="1">
      <alignment horizontal="center" vertical="center" wrapText="1"/>
    </xf>
    <xf numFmtId="49" fontId="21" fillId="0" borderId="24" xfId="0" applyNumberFormat="1" applyFont="1" applyBorder="1" applyAlignment="1">
      <alignment horizontal="center" vertical="center"/>
    </xf>
    <xf numFmtId="0" fontId="20" fillId="0" borderId="37" xfId="0" applyFont="1" applyBorder="1"/>
    <xf numFmtId="0" fontId="20" fillId="0" borderId="1" xfId="0" applyFont="1" applyBorder="1"/>
    <xf numFmtId="0" fontId="20" fillId="0" borderId="38" xfId="0" applyFont="1" applyBorder="1"/>
    <xf numFmtId="0" fontId="20" fillId="0" borderId="39" xfId="0" applyFont="1" applyBorder="1"/>
    <xf numFmtId="0" fontId="22" fillId="5" borderId="40" xfId="0" applyFont="1" applyFill="1" applyBorder="1" applyAlignment="1">
      <alignment horizontal="center" vertical="center" wrapText="1"/>
    </xf>
    <xf numFmtId="167" fontId="21" fillId="0" borderId="17" xfId="0" applyNumberFormat="1" applyFont="1" applyBorder="1" applyAlignment="1">
      <alignment horizontal="center" vertical="center"/>
    </xf>
    <xf numFmtId="0" fontId="23" fillId="0" borderId="0" xfId="0" applyFont="1" applyAlignment="1">
      <alignment horizontal="center" vertical="center" wrapText="1"/>
    </xf>
    <xf numFmtId="0" fontId="23" fillId="0" borderId="41" xfId="0" applyFont="1" applyBorder="1" applyAlignment="1">
      <alignment horizontal="center" vertical="center" wrapText="1"/>
    </xf>
    <xf numFmtId="0" fontId="21" fillId="6" borderId="29" xfId="0" applyFont="1" applyFill="1" applyBorder="1" applyAlignment="1">
      <alignment horizontal="center" vertical="center" wrapText="1"/>
    </xf>
    <xf numFmtId="0" fontId="24" fillId="6" borderId="14"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42"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21" fillId="7" borderId="23" xfId="0" applyFont="1" applyFill="1" applyBorder="1" applyAlignment="1">
      <alignment horizontal="center" vertical="center" wrapText="1"/>
    </xf>
    <xf numFmtId="0" fontId="21" fillId="8" borderId="23" xfId="0" applyFont="1" applyFill="1" applyBorder="1" applyAlignment="1">
      <alignment horizontal="center" vertical="center" wrapText="1"/>
    </xf>
    <xf numFmtId="0" fontId="21" fillId="9" borderId="23" xfId="0" applyFont="1" applyFill="1" applyBorder="1" applyAlignment="1">
      <alignment horizontal="center" vertical="center" wrapText="1"/>
    </xf>
    <xf numFmtId="0" fontId="21" fillId="10" borderId="23" xfId="0" applyFont="1" applyFill="1" applyBorder="1" applyAlignment="1">
      <alignment horizontal="center" vertical="center" wrapText="1"/>
    </xf>
    <xf numFmtId="0" fontId="21" fillId="11" borderId="23" xfId="0" applyFont="1" applyFill="1" applyBorder="1" applyAlignment="1">
      <alignment horizontal="center" vertical="center" wrapText="1"/>
    </xf>
    <xf numFmtId="0" fontId="21" fillId="0" borderId="0" xfId="0" applyFont="1" applyAlignment="1">
      <alignment horizontal="center" vertical="center" wrapText="1"/>
    </xf>
    <xf numFmtId="0" fontId="25" fillId="12" borderId="23" xfId="0" applyFont="1" applyFill="1" applyBorder="1" applyAlignment="1">
      <alignment horizontal="center" vertical="center" wrapText="1"/>
    </xf>
    <xf numFmtId="0" fontId="25" fillId="12" borderId="43" xfId="0" applyFont="1" applyFill="1" applyBorder="1" applyAlignment="1">
      <alignment horizontal="center" vertical="center" wrapText="1"/>
    </xf>
    <xf numFmtId="0" fontId="23" fillId="0" borderId="44" xfId="0" applyFont="1" applyBorder="1" applyAlignment="1">
      <alignment horizontal="center" vertical="center" wrapText="1"/>
    </xf>
    <xf numFmtId="0" fontId="23" fillId="0" borderId="45" xfId="0" applyFont="1" applyBorder="1" applyAlignment="1">
      <alignment horizontal="center" vertical="center" wrapText="1"/>
    </xf>
    <xf numFmtId="9" fontId="23" fillId="0" borderId="44" xfId="0" applyNumberFormat="1" applyFont="1" applyBorder="1" applyAlignment="1">
      <alignment horizontal="center" vertical="center" wrapText="1"/>
    </xf>
    <xf numFmtId="168" fontId="23" fillId="0" borderId="44" xfId="0" applyNumberFormat="1" applyFont="1" applyBorder="1" applyAlignment="1">
      <alignment horizontal="center" vertical="center" wrapText="1"/>
    </xf>
    <xf numFmtId="0" fontId="23" fillId="0" borderId="45" xfId="0" applyFont="1" applyBorder="1" applyAlignment="1">
      <alignment horizontal="left" vertical="center" wrapText="1"/>
    </xf>
    <xf numFmtId="9" fontId="23" fillId="0" borderId="45" xfId="0" applyNumberFormat="1" applyFont="1" applyBorder="1" applyAlignment="1">
      <alignment horizontal="center" vertical="center" wrapText="1"/>
    </xf>
    <xf numFmtId="0" fontId="23" fillId="0" borderId="45" xfId="0" applyFont="1" applyBorder="1" applyAlignment="1">
      <alignment vertical="center" wrapText="1"/>
    </xf>
    <xf numFmtId="0" fontId="23" fillId="0" borderId="44" xfId="0" applyFont="1" applyBorder="1" applyAlignment="1">
      <alignment horizontal="left" vertical="center" wrapText="1"/>
    </xf>
    <xf numFmtId="0" fontId="23" fillId="0" borderId="44" xfId="0" applyFont="1" applyBorder="1" applyAlignment="1">
      <alignment vertical="center" wrapText="1"/>
    </xf>
    <xf numFmtId="168" fontId="23" fillId="0" borderId="0" xfId="0" applyNumberFormat="1" applyFont="1" applyAlignment="1">
      <alignment horizontal="center" vertical="center" wrapText="1"/>
    </xf>
    <xf numFmtId="0" fontId="23" fillId="0" borderId="56" xfId="0" applyFont="1" applyBorder="1" applyAlignment="1">
      <alignment horizontal="center" vertical="center" wrapText="1"/>
    </xf>
    <xf numFmtId="0" fontId="23" fillId="2" borderId="44" xfId="0" applyFont="1" applyFill="1" applyBorder="1" applyAlignment="1">
      <alignment horizontal="center" vertical="center" wrapText="1"/>
    </xf>
    <xf numFmtId="0" fontId="23" fillId="2" borderId="44" xfId="0" applyFont="1" applyFill="1" applyBorder="1" applyAlignment="1">
      <alignment horizontal="left" vertical="center" wrapText="1"/>
    </xf>
    <xf numFmtId="0" fontId="23" fillId="5" borderId="44" xfId="0" applyFont="1" applyFill="1" applyBorder="1" applyAlignment="1">
      <alignment horizontal="center" vertical="center" wrapText="1"/>
    </xf>
    <xf numFmtId="0" fontId="23" fillId="5" borderId="44" xfId="0" applyFont="1" applyFill="1" applyBorder="1" applyAlignment="1">
      <alignment horizontal="left" vertical="center" wrapText="1"/>
    </xf>
    <xf numFmtId="0" fontId="23" fillId="2" borderId="3" xfId="0" applyFont="1" applyFill="1" applyBorder="1" applyAlignment="1">
      <alignment horizontal="center" vertical="center" wrapText="1"/>
    </xf>
    <xf numFmtId="9" fontId="23" fillId="2" borderId="44" xfId="0" applyNumberFormat="1" applyFont="1" applyFill="1" applyBorder="1" applyAlignment="1">
      <alignment horizontal="center" vertical="center" wrapText="1"/>
    </xf>
    <xf numFmtId="0" fontId="26" fillId="2" borderId="44" xfId="0" applyFont="1" applyFill="1" applyBorder="1" applyAlignment="1">
      <alignment horizontal="center" vertical="center" wrapText="1"/>
    </xf>
    <xf numFmtId="0" fontId="18" fillId="0" borderId="44" xfId="0" applyFont="1" applyBorder="1" applyAlignment="1">
      <alignment vertical="center"/>
    </xf>
    <xf numFmtId="9" fontId="23" fillId="5" borderId="44" xfId="0" applyNumberFormat="1" applyFont="1" applyFill="1" applyBorder="1" applyAlignment="1">
      <alignment horizontal="center" vertical="center" wrapText="1"/>
    </xf>
    <xf numFmtId="0" fontId="18" fillId="5" borderId="44" xfId="0" applyFont="1" applyFill="1" applyBorder="1" applyAlignment="1">
      <alignment vertical="center"/>
    </xf>
    <xf numFmtId="49" fontId="23" fillId="0" borderId="45" xfId="0" applyNumberFormat="1" applyFont="1" applyBorder="1" applyAlignment="1">
      <alignment horizontal="center" vertical="center" wrapText="1"/>
    </xf>
    <xf numFmtId="0" fontId="18" fillId="0" borderId="45" xfId="0" applyFont="1" applyBorder="1" applyAlignment="1">
      <alignment horizontal="left" vertical="center"/>
    </xf>
    <xf numFmtId="0" fontId="23" fillId="0" borderId="30" xfId="0" applyFont="1" applyBorder="1" applyAlignment="1">
      <alignment horizontal="center" vertical="center" wrapText="1"/>
    </xf>
    <xf numFmtId="0" fontId="24" fillId="6" borderId="46" xfId="0" applyFont="1" applyFill="1" applyBorder="1" applyAlignment="1">
      <alignment horizontal="center" vertical="center" wrapText="1"/>
    </xf>
    <xf numFmtId="1" fontId="23" fillId="0" borderId="45" xfId="0" applyNumberFormat="1" applyFont="1" applyBorder="1" applyAlignment="1">
      <alignment horizontal="center" vertical="center" wrapText="1"/>
    </xf>
    <xf numFmtId="168" fontId="23" fillId="0" borderId="45" xfId="0" applyNumberFormat="1" applyFont="1" applyBorder="1" applyAlignment="1">
      <alignment horizontal="center" vertical="center" wrapText="1"/>
    </xf>
    <xf numFmtId="0" fontId="23" fillId="0" borderId="0" xfId="0" applyFont="1"/>
    <xf numFmtId="0" fontId="18" fillId="0" borderId="0" xfId="0" applyFont="1" applyAlignment="1">
      <alignment vertical="center"/>
    </xf>
    <xf numFmtId="0" fontId="19" fillId="0" borderId="26" xfId="0" applyFont="1" applyBorder="1" applyAlignment="1">
      <alignment horizontal="center" vertical="center"/>
    </xf>
    <xf numFmtId="0" fontId="18" fillId="0" borderId="44" xfId="0" applyFont="1" applyBorder="1" applyAlignment="1">
      <alignment horizontal="left" vertical="center"/>
    </xf>
    <xf numFmtId="0" fontId="23" fillId="0" borderId="47" xfId="0" applyFont="1" applyBorder="1" applyAlignment="1">
      <alignment horizontal="left" vertical="center" wrapText="1"/>
    </xf>
    <xf numFmtId="10" fontId="23" fillId="0" borderId="45" xfId="0" applyNumberFormat="1" applyFont="1" applyBorder="1" applyAlignment="1">
      <alignment horizontal="center" vertical="center" wrapText="1"/>
    </xf>
    <xf numFmtId="0" fontId="18" fillId="5" borderId="44" xfId="0" applyFont="1" applyFill="1" applyBorder="1" applyAlignment="1">
      <alignment horizontal="center" vertical="center"/>
    </xf>
    <xf numFmtId="0" fontId="18" fillId="5" borderId="44" xfId="0" applyFont="1" applyFill="1" applyBorder="1" applyAlignment="1">
      <alignment horizontal="left" vertical="center"/>
    </xf>
    <xf numFmtId="9" fontId="18" fillId="0" borderId="0" xfId="0" applyNumberFormat="1" applyFont="1"/>
    <xf numFmtId="0" fontId="23" fillId="0" borderId="44" xfId="0" applyFont="1" applyBorder="1" applyAlignment="1">
      <alignment horizontal="left" wrapText="1"/>
    </xf>
    <xf numFmtId="0" fontId="28" fillId="0" borderId="45" xfId="0" applyFont="1" applyBorder="1" applyAlignment="1">
      <alignment horizontal="left" vertical="center" wrapText="1"/>
    </xf>
    <xf numFmtId="168" fontId="23" fillId="0" borderId="48" xfId="0" applyNumberFormat="1" applyFont="1" applyBorder="1" applyAlignment="1">
      <alignment horizontal="center" vertical="center" wrapText="1"/>
    </xf>
    <xf numFmtId="10" fontId="23" fillId="0" borderId="44" xfId="0" applyNumberFormat="1" applyFont="1" applyBorder="1" applyAlignment="1">
      <alignment horizontal="center" vertical="center" wrapText="1"/>
    </xf>
    <xf numFmtId="0" fontId="30" fillId="0" borderId="0" xfId="0" applyFont="1" applyAlignment="1">
      <alignment vertical="center" wrapText="1"/>
    </xf>
    <xf numFmtId="0" fontId="23" fillId="13" borderId="44" xfId="0" applyFont="1" applyFill="1" applyBorder="1" applyAlignment="1">
      <alignment horizontal="left" vertical="center" wrapText="1"/>
    </xf>
    <xf numFmtId="9" fontId="23" fillId="0" borderId="48" xfId="0" applyNumberFormat="1" applyFont="1" applyBorder="1" applyAlignment="1">
      <alignment horizontal="center" vertical="center" wrapText="1"/>
    </xf>
    <xf numFmtId="0" fontId="23" fillId="0" borderId="49" xfId="0" applyFont="1" applyBorder="1" applyAlignment="1">
      <alignment horizontal="left" vertical="center" wrapText="1"/>
    </xf>
    <xf numFmtId="0" fontId="21" fillId="10" borderId="50"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21" fillId="8" borderId="51" xfId="0" applyFont="1" applyFill="1" applyBorder="1" applyAlignment="1">
      <alignment horizontal="center" vertical="center" wrapText="1"/>
    </xf>
    <xf numFmtId="0" fontId="21" fillId="11" borderId="51" xfId="0" applyFont="1" applyFill="1" applyBorder="1" applyAlignment="1">
      <alignment horizontal="center" vertical="center" wrapText="1"/>
    </xf>
    <xf numFmtId="0" fontId="21" fillId="8" borderId="50" xfId="0" applyFont="1" applyFill="1" applyBorder="1" applyAlignment="1">
      <alignment horizontal="center" vertical="center" wrapText="1"/>
    </xf>
    <xf numFmtId="0" fontId="28" fillId="0" borderId="44" xfId="0" applyFont="1" applyBorder="1" applyAlignment="1">
      <alignment horizontal="center" vertical="center" wrapText="1"/>
    </xf>
    <xf numFmtId="0" fontId="23" fillId="0" borderId="44" xfId="0" applyFont="1" applyBorder="1" applyAlignment="1">
      <alignment horizontal="left" vertical="top" wrapText="1"/>
    </xf>
    <xf numFmtId="0" fontId="23" fillId="0" borderId="52" xfId="0" applyFont="1" applyBorder="1" applyAlignment="1">
      <alignment horizontal="left" vertical="center" wrapText="1"/>
    </xf>
    <xf numFmtId="0" fontId="23" fillId="0" borderId="53" xfId="0" applyFont="1" applyBorder="1" applyAlignment="1">
      <alignment horizontal="left" vertical="center" wrapText="1"/>
    </xf>
    <xf numFmtId="0" fontId="23" fillId="0" borderId="0" xfId="0" applyFont="1" applyAlignment="1">
      <alignment horizontal="left" vertical="center" wrapText="1"/>
    </xf>
    <xf numFmtId="0" fontId="17" fillId="0" borderId="52" xfId="0" applyFont="1" applyBorder="1" applyAlignment="1">
      <alignment horizontal="left" vertical="center" wrapText="1"/>
    </xf>
    <xf numFmtId="0" fontId="28" fillId="0" borderId="52"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8"/></Relationships>
</file>

<file path=xl/_rels/comments2.xml.rels><?xml version="1.0" encoding="UTF-8" standalone="yes"?>
<Relationships xmlns="http://schemas.openxmlformats.org/package/2006/relationships"><Relationship Id="rId1" Type="http://customschemas.google.com/relationships/workbookmetadata" Target="commentsmeta3"/></Relationships>
</file>

<file path=xl/_rels/comments3.xml.rels><?xml version="1.0" encoding="UTF-8" standalone="yes"?>
<Relationships xmlns="http://schemas.openxmlformats.org/package/2006/relationships"><Relationship Id="rId1" Type="http://customschemas.google.com/relationships/workbookmetadata" Target="commentsmeta7"/></Relationships>
</file>

<file path=xl/_rels/comments4.xml.rels><?xml version="1.0" encoding="UTF-8" standalone="yes"?>
<Relationships xmlns="http://schemas.openxmlformats.org/package/2006/relationships"><Relationship Id="rId1" Type="http://customschemas.google.com/relationships/workbookmetadata" Target="commentsmeta1"/></Relationships>
</file>

<file path=xl/_rels/comments5.xml.rels><?xml version="1.0" encoding="UTF-8" standalone="yes"?>
<Relationships xmlns="http://schemas.openxmlformats.org/package/2006/relationships"><Relationship Id="rId1" Type="http://customschemas.google.com/relationships/workbookmetadata" Target="commentsmeta0"/></Relationships>
</file>

<file path=xl/_rels/comments6.xml.rels><?xml version="1.0" encoding="UTF-8" standalone="yes"?>
<Relationships xmlns="http://schemas.openxmlformats.org/package/2006/relationships"><Relationship Id="rId1" Type="http://customschemas.google.com/relationships/workbookmetadata" Target="commentsmeta2"/></Relationships>
</file>

<file path=xl/_rels/comments7.xml.rels><?xml version="1.0" encoding="UTF-8" standalone="yes"?>
<Relationships xmlns="http://schemas.openxmlformats.org/package/2006/relationships"><Relationship Id="rId1" Type="http://customschemas.google.com/relationships/workbookmetadata" Target="commentsmeta4"/></Relationships>
</file>

<file path=xl/_rels/comments8.xml.rels><?xml version="1.0" encoding="UTF-8" standalone="yes"?>
<Relationships xmlns="http://schemas.openxmlformats.org/package/2006/relationships"><Relationship Id="rId1" Type="http://customschemas.google.com/relationships/workbookmetadata" Target="commentsmeta5"/></Relationships>
</file>

<file path=xl/_rels/comments9.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381000</xdr:colOff>
      <xdr:row>1</xdr:row>
      <xdr:rowOff>19050</xdr:rowOff>
    </xdr:from>
    <xdr:ext cx="952500" cy="1076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7F7AE8D/PLAN%20DE%20ACCION%202024%20UApA%20PARA%20PUBLI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ownloads/Indicadores%20finales/03.%20Indicadores%20finales/01.%20Consolidado%20indicad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DE INVERSIÓN"/>
      <sheetName val="INSTRUCCIONES"/>
      <sheetName val="CADENA VALOR PROYECTOS INVERS"/>
      <sheetName val="FORMULACIÓN PLAN DE ACCIÓN"/>
      <sheetName val="."/>
      <sheetName val="PLANES"/>
    </sheetNames>
    <sheetDataSet>
      <sheetData sheetId="0" refreshError="1"/>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HV Indicador"/>
      <sheetName val="Organizaciones Comunales"/>
      <sheetName val="Política Pública"/>
      <sheetName val="Copropiedades"/>
      <sheetName val="Plataforma"/>
      <sheetName val="Listas"/>
      <sheetName val="Hoja2"/>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26" width="10.625" customWidth="1"/>
  </cols>
  <sheetData>
    <row r="1" spans="1:26" ht="18" x14ac:dyDescent="0.25">
      <c r="A1" s="1"/>
      <c r="B1" s="1"/>
      <c r="C1" s="1"/>
      <c r="D1" s="1"/>
      <c r="E1" s="1"/>
      <c r="F1" s="2"/>
      <c r="G1" s="1"/>
      <c r="H1" s="1"/>
      <c r="I1" s="1"/>
      <c r="J1" s="1"/>
      <c r="K1" s="1"/>
      <c r="L1" s="1"/>
      <c r="M1" s="1"/>
      <c r="N1" s="1"/>
      <c r="O1" s="1"/>
      <c r="P1" s="1"/>
      <c r="Q1" s="1"/>
      <c r="R1" s="1"/>
      <c r="S1" s="1"/>
      <c r="T1" s="1"/>
      <c r="U1" s="1"/>
      <c r="V1" s="1"/>
      <c r="W1" s="1"/>
      <c r="X1" s="1"/>
      <c r="Y1" s="1"/>
      <c r="Z1" s="1"/>
    </row>
    <row r="2" spans="1:26" ht="18" x14ac:dyDescent="0.25">
      <c r="A2" s="1"/>
      <c r="B2" s="3"/>
      <c r="C2" s="4"/>
      <c r="D2" s="4"/>
      <c r="E2" s="4"/>
      <c r="F2" s="5"/>
      <c r="G2" s="4"/>
      <c r="H2" s="4"/>
      <c r="I2" s="4"/>
      <c r="J2" s="4"/>
      <c r="K2" s="4"/>
      <c r="L2" s="4"/>
      <c r="M2" s="4"/>
      <c r="N2" s="4"/>
      <c r="O2" s="4"/>
      <c r="P2" s="6"/>
      <c r="Q2" s="7"/>
      <c r="R2" s="7"/>
      <c r="S2" s="7"/>
      <c r="T2" s="7"/>
      <c r="U2" s="7"/>
      <c r="V2" s="7"/>
      <c r="W2" s="7"/>
      <c r="X2" s="1"/>
      <c r="Y2" s="1"/>
      <c r="Z2" s="1"/>
    </row>
    <row r="3" spans="1:26" ht="18" x14ac:dyDescent="0.25">
      <c r="A3" s="1"/>
      <c r="B3" s="8"/>
      <c r="C3" s="7"/>
      <c r="D3" s="7"/>
      <c r="E3" s="7"/>
      <c r="F3" s="9"/>
      <c r="G3" s="7"/>
      <c r="H3" s="7"/>
      <c r="I3" s="7"/>
      <c r="J3" s="7"/>
      <c r="K3" s="7"/>
      <c r="L3" s="7"/>
      <c r="M3" s="7"/>
      <c r="N3" s="7"/>
      <c r="O3" s="7"/>
      <c r="P3" s="10"/>
      <c r="Q3" s="7"/>
      <c r="R3" s="7"/>
      <c r="S3" s="7"/>
      <c r="T3" s="7"/>
      <c r="U3" s="7"/>
      <c r="V3" s="7"/>
      <c r="W3" s="7"/>
      <c r="X3" s="1"/>
      <c r="Y3" s="1"/>
      <c r="Z3" s="1"/>
    </row>
    <row r="4" spans="1:26" ht="18.75" x14ac:dyDescent="0.3">
      <c r="A4" s="1"/>
      <c r="B4" s="8"/>
      <c r="C4" s="11" t="s">
        <v>2</v>
      </c>
      <c r="D4" s="12"/>
      <c r="E4" s="12"/>
      <c r="F4" s="12"/>
      <c r="G4" s="12"/>
      <c r="H4" s="12"/>
      <c r="I4" s="12"/>
      <c r="J4" s="12"/>
      <c r="K4" s="12"/>
      <c r="L4" s="12"/>
      <c r="M4" s="13"/>
      <c r="N4" s="13"/>
      <c r="O4" s="13"/>
      <c r="P4" s="14"/>
      <c r="Q4" s="13"/>
      <c r="R4" s="13"/>
      <c r="S4" s="13"/>
      <c r="T4" s="13"/>
      <c r="U4" s="13"/>
      <c r="V4" s="13"/>
      <c r="W4" s="7"/>
      <c r="X4" s="1"/>
      <c r="Y4" s="1"/>
      <c r="Z4" s="1"/>
    </row>
    <row r="5" spans="1:26" ht="18.75" x14ac:dyDescent="0.3">
      <c r="A5" s="1"/>
      <c r="B5" s="8"/>
      <c r="C5" s="11" t="s">
        <v>3</v>
      </c>
      <c r="D5" s="15"/>
      <c r="E5" s="15"/>
      <c r="F5" s="15"/>
      <c r="G5" s="15"/>
      <c r="H5" s="15"/>
      <c r="I5" s="15"/>
      <c r="J5" s="15"/>
      <c r="K5" s="15"/>
      <c r="L5" s="15"/>
      <c r="M5" s="16"/>
      <c r="N5" s="16"/>
      <c r="O5" s="16"/>
      <c r="P5" s="17"/>
      <c r="Q5" s="16"/>
      <c r="R5" s="16"/>
      <c r="S5" s="16"/>
      <c r="T5" s="16"/>
      <c r="U5" s="16"/>
      <c r="V5" s="16"/>
      <c r="W5" s="7"/>
      <c r="X5" s="1"/>
      <c r="Y5" s="1"/>
      <c r="Z5" s="1"/>
    </row>
    <row r="6" spans="1:26" ht="18.75" x14ac:dyDescent="0.3">
      <c r="A6" s="1"/>
      <c r="B6" s="8"/>
      <c r="C6" s="11" t="s">
        <v>4</v>
      </c>
      <c r="D6" s="12"/>
      <c r="E6" s="12"/>
      <c r="F6" s="12"/>
      <c r="G6" s="12"/>
      <c r="H6" s="12"/>
      <c r="I6" s="12"/>
      <c r="J6" s="12"/>
      <c r="K6" s="12"/>
      <c r="L6" s="12"/>
      <c r="M6" s="13"/>
      <c r="N6" s="13"/>
      <c r="O6" s="13"/>
      <c r="P6" s="14"/>
      <c r="Q6" s="13"/>
      <c r="R6" s="13"/>
      <c r="S6" s="13"/>
      <c r="T6" s="13"/>
      <c r="U6" s="13"/>
      <c r="V6" s="13"/>
      <c r="W6" s="7"/>
      <c r="X6" s="1"/>
      <c r="Y6" s="1"/>
      <c r="Z6" s="1"/>
    </row>
    <row r="7" spans="1:26" ht="18" x14ac:dyDescent="0.25">
      <c r="A7" s="1"/>
      <c r="B7" s="8"/>
      <c r="C7" s="18"/>
      <c r="D7" s="18"/>
      <c r="E7" s="18"/>
      <c r="F7" s="19"/>
      <c r="G7" s="18"/>
      <c r="H7" s="18"/>
      <c r="I7" s="18"/>
      <c r="J7" s="18"/>
      <c r="K7" s="18"/>
      <c r="L7" s="18"/>
      <c r="M7" s="18"/>
      <c r="N7" s="18"/>
      <c r="O7" s="18"/>
      <c r="P7" s="20"/>
      <c r="Q7" s="18"/>
      <c r="R7" s="18"/>
      <c r="S7" s="18"/>
      <c r="T7" s="18"/>
      <c r="U7" s="18"/>
      <c r="V7" s="18"/>
      <c r="W7" s="7"/>
      <c r="X7" s="1"/>
      <c r="Y7" s="1"/>
      <c r="Z7" s="1"/>
    </row>
    <row r="8" spans="1:26" ht="99" x14ac:dyDescent="0.3">
      <c r="A8" s="1"/>
      <c r="B8" s="21" t="s">
        <v>5</v>
      </c>
      <c r="C8" s="22" t="s">
        <v>6</v>
      </c>
      <c r="D8" s="22" t="s">
        <v>7</v>
      </c>
      <c r="E8" s="22" t="s">
        <v>8</v>
      </c>
      <c r="F8" s="22" t="s">
        <v>9</v>
      </c>
      <c r="G8" s="22" t="s">
        <v>10</v>
      </c>
      <c r="H8" s="22" t="s">
        <v>11</v>
      </c>
      <c r="I8" s="22" t="s">
        <v>12</v>
      </c>
      <c r="J8" s="22" t="s">
        <v>13</v>
      </c>
      <c r="K8" s="23" t="s">
        <v>14</v>
      </c>
      <c r="L8" s="24"/>
      <c r="M8" s="24"/>
      <c r="N8" s="24"/>
      <c r="O8" s="24"/>
      <c r="P8" s="25"/>
      <c r="Q8" s="26"/>
      <c r="R8" s="27"/>
      <c r="S8" s="27"/>
      <c r="T8" s="1"/>
      <c r="U8" s="1"/>
      <c r="V8" s="1"/>
      <c r="W8" s="1"/>
      <c r="X8" s="1"/>
      <c r="Y8" s="1"/>
      <c r="Z8" s="1"/>
    </row>
    <row r="9" spans="1:26" ht="82.5" x14ac:dyDescent="0.25">
      <c r="A9" s="1"/>
      <c r="B9" s="28"/>
      <c r="C9" s="29"/>
      <c r="D9" s="29"/>
      <c r="E9" s="29"/>
      <c r="F9" s="29"/>
      <c r="G9" s="29"/>
      <c r="H9" s="29"/>
      <c r="I9" s="29"/>
      <c r="J9" s="29"/>
      <c r="K9" s="30" t="s">
        <v>15</v>
      </c>
      <c r="L9" s="30" t="s">
        <v>16</v>
      </c>
      <c r="M9" s="30" t="s">
        <v>17</v>
      </c>
      <c r="N9" s="30" t="s">
        <v>18</v>
      </c>
      <c r="O9" s="30" t="s">
        <v>19</v>
      </c>
      <c r="P9" s="31" t="s">
        <v>20</v>
      </c>
      <c r="Q9" s="32"/>
      <c r="R9" s="27"/>
      <c r="S9" s="27"/>
      <c r="T9" s="1"/>
      <c r="U9" s="1"/>
      <c r="V9" s="1"/>
      <c r="W9" s="1"/>
      <c r="X9" s="1"/>
      <c r="Y9" s="1"/>
      <c r="Z9" s="1"/>
    </row>
    <row r="10" spans="1:26" ht="409.5" x14ac:dyDescent="0.2">
      <c r="A10" s="27"/>
      <c r="B10" s="33" t="s">
        <v>21</v>
      </c>
      <c r="C10" s="34" t="s">
        <v>22</v>
      </c>
      <c r="D10" s="35" t="s">
        <v>23</v>
      </c>
      <c r="E10" s="36">
        <f t="shared" ref="E10:E11" si="0">+P10</f>
        <v>20</v>
      </c>
      <c r="F10" s="37" t="s">
        <v>24</v>
      </c>
      <c r="G10" s="38" t="s">
        <v>25</v>
      </c>
      <c r="H10" s="38" t="s">
        <v>26</v>
      </c>
      <c r="I10" s="34" t="s">
        <v>27</v>
      </c>
      <c r="J10" s="34" t="s">
        <v>28</v>
      </c>
      <c r="K10" s="39">
        <v>752</v>
      </c>
      <c r="L10" s="34">
        <v>5</v>
      </c>
      <c r="M10" s="34">
        <v>5</v>
      </c>
      <c r="N10" s="34">
        <v>5</v>
      </c>
      <c r="O10" s="34">
        <v>5</v>
      </c>
      <c r="P10" s="40">
        <f t="shared" ref="P10:P16" si="1">+L10+M10+N10+O10</f>
        <v>20</v>
      </c>
      <c r="Q10" s="41"/>
      <c r="R10" s="27"/>
      <c r="S10" s="27"/>
      <c r="T10" s="27"/>
      <c r="U10" s="27"/>
      <c r="V10" s="27"/>
      <c r="W10" s="27"/>
      <c r="X10" s="27"/>
      <c r="Y10" s="27"/>
      <c r="Z10" s="27"/>
    </row>
    <row r="11" spans="1:26" ht="409.5" x14ac:dyDescent="0.2">
      <c r="A11" s="27"/>
      <c r="B11" s="42" t="s">
        <v>21</v>
      </c>
      <c r="C11" s="43" t="s">
        <v>29</v>
      </c>
      <c r="D11" s="44" t="s">
        <v>30</v>
      </c>
      <c r="E11" s="45">
        <f t="shared" si="0"/>
        <v>20</v>
      </c>
      <c r="F11" s="46" t="s">
        <v>24</v>
      </c>
      <c r="G11" s="44" t="s">
        <v>31</v>
      </c>
      <c r="H11" s="44" t="s">
        <v>32</v>
      </c>
      <c r="I11" s="43" t="s">
        <v>27</v>
      </c>
      <c r="J11" s="43" t="s">
        <v>28</v>
      </c>
      <c r="K11" s="47"/>
      <c r="L11" s="43">
        <v>5</v>
      </c>
      <c r="M11" s="43">
        <v>5</v>
      </c>
      <c r="N11" s="43">
        <v>5</v>
      </c>
      <c r="O11" s="43">
        <v>5</v>
      </c>
      <c r="P11" s="48">
        <f t="shared" si="1"/>
        <v>20</v>
      </c>
      <c r="Q11" s="41"/>
      <c r="R11" s="27"/>
      <c r="S11" s="27"/>
      <c r="T11" s="27"/>
      <c r="U11" s="27"/>
      <c r="V11" s="27"/>
      <c r="W11" s="27"/>
      <c r="X11" s="27"/>
      <c r="Y11" s="27"/>
      <c r="Z11" s="27"/>
    </row>
    <row r="12" spans="1:26" ht="409.5" x14ac:dyDescent="0.2">
      <c r="A12" s="27"/>
      <c r="B12" s="42" t="s">
        <v>21</v>
      </c>
      <c r="C12" s="43" t="s">
        <v>33</v>
      </c>
      <c r="D12" s="44" t="s">
        <v>34</v>
      </c>
      <c r="E12" s="47">
        <f>P12</f>
        <v>2</v>
      </c>
      <c r="F12" s="46" t="s">
        <v>24</v>
      </c>
      <c r="G12" s="44" t="s">
        <v>35</v>
      </c>
      <c r="H12" s="44" t="s">
        <v>36</v>
      </c>
      <c r="I12" s="43" t="s">
        <v>27</v>
      </c>
      <c r="J12" s="43" t="s">
        <v>28</v>
      </c>
      <c r="K12" s="47"/>
      <c r="L12" s="43">
        <v>1</v>
      </c>
      <c r="M12" s="43">
        <v>1</v>
      </c>
      <c r="N12" s="43">
        <v>0</v>
      </c>
      <c r="O12" s="43">
        <v>0</v>
      </c>
      <c r="P12" s="48">
        <f t="shared" si="1"/>
        <v>2</v>
      </c>
      <c r="Q12" s="41"/>
      <c r="R12" s="27"/>
      <c r="S12" s="27"/>
      <c r="T12" s="27"/>
      <c r="U12" s="27"/>
      <c r="V12" s="27"/>
      <c r="W12" s="27"/>
      <c r="X12" s="27"/>
      <c r="Y12" s="27"/>
      <c r="Z12" s="27"/>
    </row>
    <row r="13" spans="1:26" ht="409.5" x14ac:dyDescent="0.25">
      <c r="A13" s="49"/>
      <c r="B13" s="42" t="s">
        <v>21</v>
      </c>
      <c r="C13" s="43" t="s">
        <v>37</v>
      </c>
      <c r="D13" s="44" t="s">
        <v>38</v>
      </c>
      <c r="E13" s="45">
        <f>+P13</f>
        <v>4</v>
      </c>
      <c r="F13" s="46" t="s">
        <v>24</v>
      </c>
      <c r="G13" s="44" t="s">
        <v>35</v>
      </c>
      <c r="H13" s="44" t="s">
        <v>39</v>
      </c>
      <c r="I13" s="43" t="s">
        <v>27</v>
      </c>
      <c r="J13" s="43" t="s">
        <v>28</v>
      </c>
      <c r="K13" s="47"/>
      <c r="L13" s="43">
        <v>1</v>
      </c>
      <c r="M13" s="43">
        <v>1</v>
      </c>
      <c r="N13" s="43">
        <v>1</v>
      </c>
      <c r="O13" s="43">
        <v>1</v>
      </c>
      <c r="P13" s="48">
        <f t="shared" si="1"/>
        <v>4</v>
      </c>
      <c r="Q13" s="49"/>
      <c r="R13" s="49"/>
      <c r="S13" s="49"/>
      <c r="T13" s="49"/>
      <c r="U13" s="49"/>
      <c r="V13" s="49"/>
      <c r="W13" s="49"/>
      <c r="X13" s="49"/>
      <c r="Y13" s="49"/>
      <c r="Z13" s="49"/>
    </row>
    <row r="14" spans="1:26" ht="409.5" x14ac:dyDescent="0.25">
      <c r="A14" s="49"/>
      <c r="B14" s="42" t="s">
        <v>21</v>
      </c>
      <c r="C14" s="43" t="s">
        <v>40</v>
      </c>
      <c r="D14" s="44" t="s">
        <v>41</v>
      </c>
      <c r="E14" s="47">
        <f>P14</f>
        <v>1</v>
      </c>
      <c r="F14" s="46" t="s">
        <v>24</v>
      </c>
      <c r="G14" s="44" t="s">
        <v>42</v>
      </c>
      <c r="H14" s="44" t="s">
        <v>43</v>
      </c>
      <c r="I14" s="43" t="s">
        <v>44</v>
      </c>
      <c r="J14" s="43" t="s">
        <v>28</v>
      </c>
      <c r="K14" s="47"/>
      <c r="L14" s="43">
        <v>0</v>
      </c>
      <c r="M14" s="43">
        <v>0</v>
      </c>
      <c r="N14" s="43">
        <v>1</v>
      </c>
      <c r="O14" s="43">
        <v>0</v>
      </c>
      <c r="P14" s="48">
        <f t="shared" si="1"/>
        <v>1</v>
      </c>
      <c r="Q14" s="49"/>
      <c r="R14" s="49"/>
      <c r="S14" s="49"/>
      <c r="T14" s="49"/>
      <c r="U14" s="49"/>
      <c r="V14" s="49"/>
      <c r="W14" s="49"/>
      <c r="X14" s="49"/>
      <c r="Y14" s="49"/>
      <c r="Z14" s="49"/>
    </row>
    <row r="15" spans="1:26" ht="409.5" x14ac:dyDescent="0.2">
      <c r="A15" s="50"/>
      <c r="B15" s="42" t="s">
        <v>45</v>
      </c>
      <c r="C15" s="43" t="s">
        <v>46</v>
      </c>
      <c r="D15" s="44" t="s">
        <v>47</v>
      </c>
      <c r="E15" s="47">
        <f>+P15</f>
        <v>12</v>
      </c>
      <c r="F15" s="46" t="s">
        <v>24</v>
      </c>
      <c r="G15" s="44" t="s">
        <v>48</v>
      </c>
      <c r="H15" s="44" t="s">
        <v>49</v>
      </c>
      <c r="I15" s="43" t="s">
        <v>27</v>
      </c>
      <c r="J15" s="43" t="s">
        <v>28</v>
      </c>
      <c r="K15" s="47"/>
      <c r="L15" s="43">
        <v>3</v>
      </c>
      <c r="M15" s="43">
        <v>3</v>
      </c>
      <c r="N15" s="43">
        <v>3</v>
      </c>
      <c r="O15" s="43">
        <v>3</v>
      </c>
      <c r="P15" s="48">
        <f t="shared" si="1"/>
        <v>12</v>
      </c>
      <c r="Q15" s="50"/>
      <c r="R15" s="50"/>
      <c r="S15" s="50"/>
      <c r="T15" s="50"/>
      <c r="U15" s="50"/>
      <c r="V15" s="50"/>
      <c r="W15" s="50"/>
      <c r="X15" s="50"/>
      <c r="Y15" s="50"/>
      <c r="Z15" s="50"/>
    </row>
    <row r="16" spans="1:26" ht="409.5" x14ac:dyDescent="0.2">
      <c r="A16" s="50"/>
      <c r="B16" s="42" t="s">
        <v>45</v>
      </c>
      <c r="C16" s="43" t="s">
        <v>50</v>
      </c>
      <c r="D16" s="44" t="s">
        <v>51</v>
      </c>
      <c r="E16" s="47">
        <f t="shared" ref="E16:E56" si="2">P16</f>
        <v>2</v>
      </c>
      <c r="F16" s="46" t="s">
        <v>24</v>
      </c>
      <c r="G16" s="44" t="s">
        <v>52</v>
      </c>
      <c r="H16" s="44" t="s">
        <v>53</v>
      </c>
      <c r="I16" s="43" t="s">
        <v>54</v>
      </c>
      <c r="J16" s="43" t="s">
        <v>28</v>
      </c>
      <c r="K16" s="51">
        <v>0</v>
      </c>
      <c r="L16" s="43">
        <v>0</v>
      </c>
      <c r="M16" s="43">
        <v>1</v>
      </c>
      <c r="N16" s="43">
        <v>0</v>
      </c>
      <c r="O16" s="43">
        <v>1</v>
      </c>
      <c r="P16" s="48">
        <f t="shared" si="1"/>
        <v>2</v>
      </c>
      <c r="Q16" s="50"/>
      <c r="R16" s="50"/>
      <c r="S16" s="50"/>
      <c r="T16" s="50"/>
      <c r="U16" s="50"/>
      <c r="V16" s="50"/>
      <c r="W16" s="50"/>
      <c r="X16" s="50"/>
      <c r="Y16" s="50"/>
      <c r="Z16" s="50"/>
    </row>
    <row r="17" spans="1:26" ht="409.5" x14ac:dyDescent="0.2">
      <c r="A17" s="50"/>
      <c r="B17" s="42" t="s">
        <v>21</v>
      </c>
      <c r="C17" s="43" t="s">
        <v>55</v>
      </c>
      <c r="D17" s="44" t="s">
        <v>56</v>
      </c>
      <c r="E17" s="52">
        <f t="shared" si="2"/>
        <v>1</v>
      </c>
      <c r="F17" s="46" t="s">
        <v>24</v>
      </c>
      <c r="G17" s="44" t="s">
        <v>57</v>
      </c>
      <c r="H17" s="44" t="s">
        <v>58</v>
      </c>
      <c r="I17" s="43" t="s">
        <v>27</v>
      </c>
      <c r="J17" s="43" t="s">
        <v>59</v>
      </c>
      <c r="K17" s="53">
        <v>7657</v>
      </c>
      <c r="L17" s="54">
        <v>1</v>
      </c>
      <c r="M17" s="54">
        <v>1</v>
      </c>
      <c r="N17" s="54">
        <v>1</v>
      </c>
      <c r="O17" s="54">
        <v>1</v>
      </c>
      <c r="P17" s="55">
        <f t="shared" ref="P17:P19" si="3">+AVERAGE(L17:O17)</f>
        <v>1</v>
      </c>
      <c r="Q17" s="50"/>
      <c r="R17" s="50"/>
      <c r="S17" s="50"/>
      <c r="T17" s="50"/>
      <c r="U17" s="50"/>
      <c r="V17" s="50"/>
      <c r="W17" s="50"/>
      <c r="X17" s="50"/>
      <c r="Y17" s="50"/>
      <c r="Z17" s="50"/>
    </row>
    <row r="18" spans="1:26" ht="409.5" x14ac:dyDescent="0.2">
      <c r="A18" s="50"/>
      <c r="B18" s="42" t="s">
        <v>21</v>
      </c>
      <c r="C18" s="43" t="s">
        <v>60</v>
      </c>
      <c r="D18" s="44" t="s">
        <v>61</v>
      </c>
      <c r="E18" s="52">
        <f t="shared" si="2"/>
        <v>1</v>
      </c>
      <c r="F18" s="46" t="s">
        <v>24</v>
      </c>
      <c r="G18" s="44" t="s">
        <v>62</v>
      </c>
      <c r="H18" s="44" t="s">
        <v>63</v>
      </c>
      <c r="I18" s="43" t="s">
        <v>27</v>
      </c>
      <c r="J18" s="47" t="s">
        <v>59</v>
      </c>
      <c r="K18" s="53"/>
      <c r="L18" s="54">
        <v>1</v>
      </c>
      <c r="M18" s="54">
        <v>1</v>
      </c>
      <c r="N18" s="54">
        <v>1</v>
      </c>
      <c r="O18" s="54">
        <v>1</v>
      </c>
      <c r="P18" s="55">
        <f t="shared" si="3"/>
        <v>1</v>
      </c>
      <c r="Q18" s="50"/>
      <c r="R18" s="50"/>
      <c r="S18" s="50"/>
      <c r="T18" s="50"/>
      <c r="U18" s="50"/>
      <c r="V18" s="50"/>
      <c r="W18" s="50"/>
      <c r="X18" s="50"/>
      <c r="Y18" s="50"/>
      <c r="Z18" s="50"/>
    </row>
    <row r="19" spans="1:26" ht="409.5" x14ac:dyDescent="0.2">
      <c r="A19" s="50"/>
      <c r="B19" s="42" t="s">
        <v>21</v>
      </c>
      <c r="C19" s="43" t="s">
        <v>64</v>
      </c>
      <c r="D19" s="44" t="s">
        <v>65</v>
      </c>
      <c r="E19" s="52">
        <f t="shared" si="2"/>
        <v>1</v>
      </c>
      <c r="F19" s="46" t="s">
        <v>24</v>
      </c>
      <c r="G19" s="56" t="s">
        <v>66</v>
      </c>
      <c r="H19" s="44" t="s">
        <v>67</v>
      </c>
      <c r="I19" s="43" t="s">
        <v>27</v>
      </c>
      <c r="J19" s="47" t="s">
        <v>68</v>
      </c>
      <c r="K19" s="53"/>
      <c r="L19" s="54">
        <v>1</v>
      </c>
      <c r="M19" s="54">
        <v>1</v>
      </c>
      <c r="N19" s="54">
        <v>1</v>
      </c>
      <c r="O19" s="54">
        <v>1</v>
      </c>
      <c r="P19" s="55">
        <f t="shared" si="3"/>
        <v>1</v>
      </c>
      <c r="Q19" s="50"/>
      <c r="R19" s="50"/>
      <c r="S19" s="50"/>
      <c r="T19" s="50"/>
      <c r="U19" s="50"/>
      <c r="V19" s="50"/>
      <c r="W19" s="50"/>
      <c r="X19" s="50"/>
      <c r="Y19" s="50"/>
      <c r="Z19" s="50"/>
    </row>
    <row r="20" spans="1:26" ht="409.5" x14ac:dyDescent="0.25">
      <c r="A20" s="50"/>
      <c r="B20" s="42" t="s">
        <v>45</v>
      </c>
      <c r="C20" s="43" t="s">
        <v>69</v>
      </c>
      <c r="D20" s="44" t="s">
        <v>70</v>
      </c>
      <c r="E20" s="47">
        <f t="shared" si="2"/>
        <v>4</v>
      </c>
      <c r="F20" s="46" t="s">
        <v>24</v>
      </c>
      <c r="G20" s="44" t="s">
        <v>71</v>
      </c>
      <c r="H20" s="44" t="s">
        <v>72</v>
      </c>
      <c r="I20" s="43" t="s">
        <v>27</v>
      </c>
      <c r="J20" s="47" t="s">
        <v>28</v>
      </c>
      <c r="K20" s="43">
        <v>3</v>
      </c>
      <c r="L20" s="43">
        <v>1</v>
      </c>
      <c r="M20" s="43">
        <v>1</v>
      </c>
      <c r="N20" s="43">
        <v>1</v>
      </c>
      <c r="O20" s="43">
        <v>1</v>
      </c>
      <c r="P20" s="48">
        <f t="shared" ref="P20:P21" si="4">+L20+M20+N20+O20</f>
        <v>4</v>
      </c>
      <c r="Q20" s="49"/>
      <c r="R20" s="49"/>
      <c r="S20" s="49"/>
      <c r="T20" s="49"/>
      <c r="U20" s="49"/>
      <c r="V20" s="49"/>
      <c r="W20" s="49"/>
      <c r="X20" s="49"/>
      <c r="Y20" s="49"/>
      <c r="Z20" s="49"/>
    </row>
    <row r="21" spans="1:26" ht="15.75" customHeight="1" x14ac:dyDescent="0.25">
      <c r="A21" s="49"/>
      <c r="B21" s="42" t="s">
        <v>45</v>
      </c>
      <c r="C21" s="43" t="s">
        <v>73</v>
      </c>
      <c r="D21" s="56" t="s">
        <v>74</v>
      </c>
      <c r="E21" s="47">
        <f t="shared" si="2"/>
        <v>16</v>
      </c>
      <c r="F21" s="46" t="s">
        <v>75</v>
      </c>
      <c r="G21" s="56" t="s">
        <v>76</v>
      </c>
      <c r="H21" s="56" t="s">
        <v>77</v>
      </c>
      <c r="I21" s="47" t="s">
        <v>27</v>
      </c>
      <c r="J21" s="43" t="s">
        <v>28</v>
      </c>
      <c r="K21" s="51">
        <v>0</v>
      </c>
      <c r="L21" s="43">
        <v>4</v>
      </c>
      <c r="M21" s="43">
        <v>4</v>
      </c>
      <c r="N21" s="43">
        <v>4</v>
      </c>
      <c r="O21" s="43">
        <v>4</v>
      </c>
      <c r="P21" s="48">
        <f t="shared" si="4"/>
        <v>16</v>
      </c>
      <c r="Q21" s="49"/>
      <c r="R21" s="49"/>
      <c r="S21" s="49"/>
      <c r="T21" s="49"/>
      <c r="U21" s="49"/>
      <c r="V21" s="49"/>
      <c r="W21" s="49"/>
      <c r="X21" s="49"/>
      <c r="Y21" s="49"/>
      <c r="Z21" s="49"/>
    </row>
    <row r="22" spans="1:26" ht="15.75" customHeight="1" x14ac:dyDescent="0.25">
      <c r="A22" s="49"/>
      <c r="B22" s="42" t="s">
        <v>45</v>
      </c>
      <c r="C22" s="43" t="s">
        <v>78</v>
      </c>
      <c r="D22" s="56" t="s">
        <v>79</v>
      </c>
      <c r="E22" s="54">
        <f t="shared" si="2"/>
        <v>1</v>
      </c>
      <c r="F22" s="46" t="s">
        <v>75</v>
      </c>
      <c r="G22" s="56" t="s">
        <v>80</v>
      </c>
      <c r="H22" s="56" t="s">
        <v>81</v>
      </c>
      <c r="I22" s="43" t="s">
        <v>27</v>
      </c>
      <c r="J22" s="47" t="s">
        <v>59</v>
      </c>
      <c r="K22" s="51">
        <v>0</v>
      </c>
      <c r="L22" s="54">
        <v>1</v>
      </c>
      <c r="M22" s="54">
        <v>1</v>
      </c>
      <c r="N22" s="54">
        <v>1</v>
      </c>
      <c r="O22" s="54">
        <v>1</v>
      </c>
      <c r="P22" s="55">
        <f>+AVERAGE(L22:O22)</f>
        <v>1</v>
      </c>
      <c r="Q22" s="49"/>
      <c r="R22" s="49"/>
      <c r="S22" s="49"/>
      <c r="T22" s="49"/>
      <c r="U22" s="49"/>
      <c r="V22" s="49"/>
      <c r="W22" s="49"/>
      <c r="X22" s="49"/>
      <c r="Y22" s="49"/>
      <c r="Z22" s="49"/>
    </row>
    <row r="23" spans="1:26" ht="15.75" customHeight="1" x14ac:dyDescent="0.25">
      <c r="A23" s="49"/>
      <c r="B23" s="42" t="s">
        <v>45</v>
      </c>
      <c r="C23" s="43" t="s">
        <v>82</v>
      </c>
      <c r="D23" s="56" t="s">
        <v>83</v>
      </c>
      <c r="E23" s="54">
        <f t="shared" si="2"/>
        <v>1</v>
      </c>
      <c r="F23" s="46" t="s">
        <v>75</v>
      </c>
      <c r="G23" s="56" t="s">
        <v>84</v>
      </c>
      <c r="H23" s="56" t="s">
        <v>85</v>
      </c>
      <c r="I23" s="43" t="s">
        <v>27</v>
      </c>
      <c r="J23" s="47" t="s">
        <v>59</v>
      </c>
      <c r="K23" s="51">
        <v>0</v>
      </c>
      <c r="L23" s="54">
        <v>0.2</v>
      </c>
      <c r="M23" s="54">
        <v>0.4</v>
      </c>
      <c r="N23" s="54">
        <v>0.4</v>
      </c>
      <c r="O23" s="43">
        <v>0</v>
      </c>
      <c r="P23" s="55">
        <f t="shared" ref="P23:P24" si="5">+L23+M23+N23+O23</f>
        <v>1</v>
      </c>
      <c r="Q23" s="49"/>
      <c r="R23" s="49"/>
      <c r="S23" s="49"/>
      <c r="T23" s="49"/>
      <c r="U23" s="49"/>
      <c r="V23" s="49"/>
      <c r="W23" s="49"/>
      <c r="X23" s="49"/>
      <c r="Y23" s="49"/>
      <c r="Z23" s="49"/>
    </row>
    <row r="24" spans="1:26" ht="15.75" customHeight="1" x14ac:dyDescent="0.25">
      <c r="A24" s="49"/>
      <c r="B24" s="42" t="s">
        <v>45</v>
      </c>
      <c r="C24" s="43" t="s">
        <v>86</v>
      </c>
      <c r="D24" s="56" t="s">
        <v>87</v>
      </c>
      <c r="E24" s="43">
        <f t="shared" si="2"/>
        <v>8</v>
      </c>
      <c r="F24" s="46" t="s">
        <v>75</v>
      </c>
      <c r="G24" s="56" t="s">
        <v>88</v>
      </c>
      <c r="H24" s="56" t="s">
        <v>89</v>
      </c>
      <c r="I24" s="43" t="s">
        <v>27</v>
      </c>
      <c r="J24" s="43" t="s">
        <v>28</v>
      </c>
      <c r="K24" s="51">
        <v>0</v>
      </c>
      <c r="L24" s="43">
        <v>2</v>
      </c>
      <c r="M24" s="43">
        <v>2</v>
      </c>
      <c r="N24" s="43">
        <v>2</v>
      </c>
      <c r="O24" s="43">
        <v>2</v>
      </c>
      <c r="P24" s="48">
        <f t="shared" si="5"/>
        <v>8</v>
      </c>
      <c r="Q24" s="49"/>
      <c r="R24" s="49"/>
      <c r="S24" s="49"/>
      <c r="T24" s="49"/>
      <c r="U24" s="49"/>
      <c r="V24" s="49"/>
      <c r="W24" s="49"/>
      <c r="X24" s="49"/>
      <c r="Y24" s="49"/>
      <c r="Z24" s="49"/>
    </row>
    <row r="25" spans="1:26" ht="15.75" customHeight="1" x14ac:dyDescent="0.25">
      <c r="A25" s="49"/>
      <c r="B25" s="42" t="s">
        <v>45</v>
      </c>
      <c r="C25" s="43" t="s">
        <v>90</v>
      </c>
      <c r="D25" s="56" t="s">
        <v>91</v>
      </c>
      <c r="E25" s="54">
        <f t="shared" si="2"/>
        <v>1</v>
      </c>
      <c r="F25" s="46" t="s">
        <v>75</v>
      </c>
      <c r="G25" s="56" t="s">
        <v>92</v>
      </c>
      <c r="H25" s="56" t="s">
        <v>93</v>
      </c>
      <c r="I25" s="43" t="s">
        <v>27</v>
      </c>
      <c r="J25" s="47" t="s">
        <v>59</v>
      </c>
      <c r="K25" s="51">
        <v>0</v>
      </c>
      <c r="L25" s="54">
        <v>1</v>
      </c>
      <c r="M25" s="54">
        <v>1</v>
      </c>
      <c r="N25" s="54">
        <v>1</v>
      </c>
      <c r="O25" s="54">
        <v>1</v>
      </c>
      <c r="P25" s="55">
        <f>+AVERAGE(L25:O25)</f>
        <v>1</v>
      </c>
      <c r="Q25" s="49"/>
      <c r="R25" s="49"/>
      <c r="S25" s="49"/>
      <c r="T25" s="49"/>
      <c r="U25" s="49"/>
      <c r="V25" s="49"/>
      <c r="W25" s="49"/>
      <c r="X25" s="49"/>
      <c r="Y25" s="49"/>
      <c r="Z25" s="49"/>
    </row>
    <row r="26" spans="1:26" ht="15.75" customHeight="1" x14ac:dyDescent="0.25">
      <c r="A26" s="49"/>
      <c r="B26" s="42" t="s">
        <v>45</v>
      </c>
      <c r="C26" s="43" t="s">
        <v>94</v>
      </c>
      <c r="D26" s="56" t="s">
        <v>95</v>
      </c>
      <c r="E26" s="43">
        <f t="shared" si="2"/>
        <v>1</v>
      </c>
      <c r="F26" s="46" t="s">
        <v>75</v>
      </c>
      <c r="G26" s="47" t="s">
        <v>96</v>
      </c>
      <c r="H26" s="47" t="s">
        <v>97</v>
      </c>
      <c r="I26" s="47" t="s">
        <v>54</v>
      </c>
      <c r="J26" s="43" t="s">
        <v>28</v>
      </c>
      <c r="K26" s="51">
        <v>0</v>
      </c>
      <c r="L26" s="43">
        <v>0</v>
      </c>
      <c r="M26" s="43">
        <v>0</v>
      </c>
      <c r="N26" s="43">
        <v>1</v>
      </c>
      <c r="O26" s="43">
        <v>0</v>
      </c>
      <c r="P26" s="48">
        <f t="shared" ref="P26:P39" si="6">+L26+M26+N26+O26</f>
        <v>1</v>
      </c>
      <c r="Q26" s="49"/>
      <c r="R26" s="49"/>
      <c r="S26" s="49"/>
      <c r="T26" s="49"/>
      <c r="U26" s="49"/>
      <c r="V26" s="49"/>
      <c r="W26" s="49"/>
      <c r="X26" s="49"/>
      <c r="Y26" s="49"/>
      <c r="Z26" s="49"/>
    </row>
    <row r="27" spans="1:26" ht="15.75" customHeight="1" x14ac:dyDescent="0.25">
      <c r="A27" s="49"/>
      <c r="B27" s="42" t="s">
        <v>45</v>
      </c>
      <c r="C27" s="43" t="s">
        <v>98</v>
      </c>
      <c r="D27" s="56" t="s">
        <v>99</v>
      </c>
      <c r="E27" s="43">
        <f t="shared" si="2"/>
        <v>1</v>
      </c>
      <c r="F27" s="46" t="s">
        <v>75</v>
      </c>
      <c r="G27" s="56" t="s">
        <v>100</v>
      </c>
      <c r="H27" s="56" t="s">
        <v>100</v>
      </c>
      <c r="I27" s="47" t="s">
        <v>54</v>
      </c>
      <c r="J27" s="43" t="s">
        <v>28</v>
      </c>
      <c r="K27" s="51">
        <v>0</v>
      </c>
      <c r="L27" s="43">
        <v>0</v>
      </c>
      <c r="M27" s="43">
        <v>0</v>
      </c>
      <c r="N27" s="43">
        <v>1</v>
      </c>
      <c r="O27" s="43">
        <v>0</v>
      </c>
      <c r="P27" s="48">
        <f t="shared" si="6"/>
        <v>1</v>
      </c>
      <c r="Q27" s="49"/>
      <c r="R27" s="49"/>
      <c r="S27" s="49"/>
      <c r="T27" s="49"/>
      <c r="U27" s="49"/>
      <c r="V27" s="49"/>
      <c r="W27" s="49"/>
      <c r="X27" s="49"/>
      <c r="Y27" s="49"/>
      <c r="Z27" s="49"/>
    </row>
    <row r="28" spans="1:26" ht="15.75" customHeight="1" x14ac:dyDescent="0.25">
      <c r="A28" s="49"/>
      <c r="B28" s="42" t="s">
        <v>101</v>
      </c>
      <c r="C28" s="43" t="s">
        <v>102</v>
      </c>
      <c r="D28" s="56" t="s">
        <v>103</v>
      </c>
      <c r="E28" s="43">
        <f t="shared" si="2"/>
        <v>8</v>
      </c>
      <c r="F28" s="46" t="s">
        <v>104</v>
      </c>
      <c r="G28" s="56" t="s">
        <v>105</v>
      </c>
      <c r="H28" s="56" t="s">
        <v>106</v>
      </c>
      <c r="I28" s="43" t="s">
        <v>27</v>
      </c>
      <c r="J28" s="47" t="s">
        <v>28</v>
      </c>
      <c r="K28" s="43">
        <v>0</v>
      </c>
      <c r="L28" s="43">
        <v>2</v>
      </c>
      <c r="M28" s="43">
        <v>2</v>
      </c>
      <c r="N28" s="43">
        <v>2</v>
      </c>
      <c r="O28" s="43">
        <v>2</v>
      </c>
      <c r="P28" s="48">
        <f t="shared" si="6"/>
        <v>8</v>
      </c>
      <c r="Q28" s="49"/>
      <c r="R28" s="49"/>
      <c r="S28" s="49"/>
      <c r="T28" s="49"/>
      <c r="U28" s="49"/>
      <c r="V28" s="49"/>
      <c r="W28" s="49"/>
      <c r="X28" s="49"/>
      <c r="Y28" s="49"/>
      <c r="Z28" s="49"/>
    </row>
    <row r="29" spans="1:26" ht="15.75" customHeight="1" x14ac:dyDescent="0.25">
      <c r="A29" s="49"/>
      <c r="B29" s="42" t="s">
        <v>101</v>
      </c>
      <c r="C29" s="43" t="s">
        <v>107</v>
      </c>
      <c r="D29" s="56" t="s">
        <v>108</v>
      </c>
      <c r="E29" s="43">
        <f t="shared" si="2"/>
        <v>1</v>
      </c>
      <c r="F29" s="46" t="s">
        <v>104</v>
      </c>
      <c r="G29" s="56" t="s">
        <v>109</v>
      </c>
      <c r="H29" s="56" t="s">
        <v>110</v>
      </c>
      <c r="I29" s="43" t="s">
        <v>27</v>
      </c>
      <c r="J29" s="43" t="s">
        <v>28</v>
      </c>
      <c r="K29" s="51">
        <v>0</v>
      </c>
      <c r="L29" s="43">
        <v>0</v>
      </c>
      <c r="M29" s="43">
        <v>1</v>
      </c>
      <c r="N29" s="43">
        <v>0</v>
      </c>
      <c r="O29" s="43">
        <v>0</v>
      </c>
      <c r="P29" s="48">
        <f t="shared" si="6"/>
        <v>1</v>
      </c>
      <c r="Q29" s="49"/>
      <c r="R29" s="49"/>
      <c r="S29" s="49"/>
      <c r="T29" s="49"/>
      <c r="U29" s="49"/>
      <c r="V29" s="49"/>
      <c r="W29" s="49"/>
      <c r="X29" s="49"/>
      <c r="Y29" s="49"/>
      <c r="Z29" s="49"/>
    </row>
    <row r="30" spans="1:26" ht="15.75" customHeight="1" x14ac:dyDescent="0.25">
      <c r="A30" s="49"/>
      <c r="B30" s="42" t="s">
        <v>101</v>
      </c>
      <c r="C30" s="43" t="s">
        <v>111</v>
      </c>
      <c r="D30" s="56" t="s">
        <v>108</v>
      </c>
      <c r="E30" s="43">
        <f t="shared" si="2"/>
        <v>4</v>
      </c>
      <c r="F30" s="46" t="s">
        <v>104</v>
      </c>
      <c r="G30" s="56" t="s">
        <v>112</v>
      </c>
      <c r="H30" s="56" t="s">
        <v>113</v>
      </c>
      <c r="I30" s="43" t="s">
        <v>27</v>
      </c>
      <c r="J30" s="47" t="s">
        <v>28</v>
      </c>
      <c r="K30" s="51">
        <v>0</v>
      </c>
      <c r="L30" s="43">
        <v>2</v>
      </c>
      <c r="M30" s="43">
        <v>1</v>
      </c>
      <c r="N30" s="43">
        <v>1</v>
      </c>
      <c r="O30" s="43">
        <v>0</v>
      </c>
      <c r="P30" s="48">
        <f t="shared" si="6"/>
        <v>4</v>
      </c>
      <c r="Q30" s="49"/>
      <c r="R30" s="49"/>
      <c r="S30" s="49"/>
      <c r="T30" s="49"/>
      <c r="U30" s="49"/>
      <c r="V30" s="49"/>
      <c r="W30" s="49"/>
      <c r="X30" s="49"/>
      <c r="Y30" s="49"/>
      <c r="Z30" s="49"/>
    </row>
    <row r="31" spans="1:26" ht="15.75" customHeight="1" x14ac:dyDescent="0.25">
      <c r="A31" s="49"/>
      <c r="B31" s="42" t="s">
        <v>101</v>
      </c>
      <c r="C31" s="43" t="s">
        <v>114</v>
      </c>
      <c r="D31" s="56" t="s">
        <v>108</v>
      </c>
      <c r="E31" s="54">
        <f t="shared" si="2"/>
        <v>1</v>
      </c>
      <c r="F31" s="46" t="s">
        <v>104</v>
      </c>
      <c r="G31" s="56" t="s">
        <v>115</v>
      </c>
      <c r="H31" s="56" t="s">
        <v>116</v>
      </c>
      <c r="I31" s="43" t="s">
        <v>27</v>
      </c>
      <c r="J31" s="47" t="s">
        <v>59</v>
      </c>
      <c r="K31" s="51">
        <v>0</v>
      </c>
      <c r="L31" s="54">
        <v>0.5</v>
      </c>
      <c r="M31" s="54">
        <v>0.5</v>
      </c>
      <c r="N31" s="54">
        <v>0</v>
      </c>
      <c r="O31" s="54">
        <v>0</v>
      </c>
      <c r="P31" s="55">
        <f t="shared" si="6"/>
        <v>1</v>
      </c>
      <c r="Q31" s="49"/>
      <c r="R31" s="49"/>
      <c r="S31" s="49"/>
      <c r="T31" s="49"/>
      <c r="U31" s="49"/>
      <c r="V31" s="49"/>
      <c r="W31" s="49"/>
      <c r="X31" s="49"/>
      <c r="Y31" s="49"/>
      <c r="Z31" s="49"/>
    </row>
    <row r="32" spans="1:26" ht="15.75" customHeight="1" x14ac:dyDescent="0.25">
      <c r="A32" s="49"/>
      <c r="B32" s="42" t="s">
        <v>101</v>
      </c>
      <c r="C32" s="43" t="s">
        <v>117</v>
      </c>
      <c r="D32" s="56" t="s">
        <v>108</v>
      </c>
      <c r="E32" s="43">
        <f t="shared" si="2"/>
        <v>4</v>
      </c>
      <c r="F32" s="46" t="s">
        <v>104</v>
      </c>
      <c r="G32" s="56" t="s">
        <v>118</v>
      </c>
      <c r="H32" s="56" t="s">
        <v>119</v>
      </c>
      <c r="I32" s="43" t="s">
        <v>27</v>
      </c>
      <c r="J32" s="47" t="s">
        <v>28</v>
      </c>
      <c r="K32" s="51">
        <v>0</v>
      </c>
      <c r="L32" s="43">
        <v>1</v>
      </c>
      <c r="M32" s="43">
        <v>1</v>
      </c>
      <c r="N32" s="43">
        <v>1</v>
      </c>
      <c r="O32" s="43">
        <v>1</v>
      </c>
      <c r="P32" s="48">
        <f t="shared" si="6"/>
        <v>4</v>
      </c>
      <c r="Q32" s="49"/>
      <c r="R32" s="49"/>
      <c r="S32" s="49"/>
      <c r="T32" s="49"/>
      <c r="U32" s="49"/>
      <c r="V32" s="49"/>
      <c r="W32" s="49"/>
      <c r="X32" s="49"/>
      <c r="Y32" s="49"/>
      <c r="Z32" s="49"/>
    </row>
    <row r="33" spans="1:26" ht="15.75" customHeight="1" x14ac:dyDescent="0.25">
      <c r="A33" s="49"/>
      <c r="B33" s="42" t="s">
        <v>45</v>
      </c>
      <c r="C33" s="43" t="s">
        <v>120</v>
      </c>
      <c r="D33" s="56" t="s">
        <v>121</v>
      </c>
      <c r="E33" s="57">
        <f t="shared" si="2"/>
        <v>1</v>
      </c>
      <c r="F33" s="46" t="s">
        <v>104</v>
      </c>
      <c r="G33" s="56" t="s">
        <v>122</v>
      </c>
      <c r="H33" s="56" t="s">
        <v>123</v>
      </c>
      <c r="I33" s="43" t="s">
        <v>27</v>
      </c>
      <c r="J33" s="47" t="s">
        <v>28</v>
      </c>
      <c r="K33" s="51">
        <v>0</v>
      </c>
      <c r="L33" s="43">
        <v>1</v>
      </c>
      <c r="M33" s="43">
        <v>0</v>
      </c>
      <c r="N33" s="43">
        <v>0</v>
      </c>
      <c r="O33" s="43">
        <v>0</v>
      </c>
      <c r="P33" s="48">
        <f t="shared" si="6"/>
        <v>1</v>
      </c>
      <c r="Q33" s="49"/>
      <c r="R33" s="49"/>
      <c r="S33" s="49"/>
      <c r="T33" s="49"/>
      <c r="U33" s="49"/>
      <c r="V33" s="49"/>
      <c r="W33" s="49"/>
      <c r="X33" s="49"/>
      <c r="Y33" s="49"/>
      <c r="Z33" s="49"/>
    </row>
    <row r="34" spans="1:26" ht="15.75" customHeight="1" x14ac:dyDescent="0.25">
      <c r="A34" s="49"/>
      <c r="B34" s="42" t="s">
        <v>124</v>
      </c>
      <c r="C34" s="43" t="s">
        <v>125</v>
      </c>
      <c r="D34" s="56" t="s">
        <v>126</v>
      </c>
      <c r="E34" s="57">
        <f t="shared" si="2"/>
        <v>18</v>
      </c>
      <c r="F34" s="46" t="s">
        <v>104</v>
      </c>
      <c r="G34" s="56" t="s">
        <v>127</v>
      </c>
      <c r="H34" s="56" t="s">
        <v>128</v>
      </c>
      <c r="I34" s="43" t="s">
        <v>27</v>
      </c>
      <c r="J34" s="43" t="s">
        <v>28</v>
      </c>
      <c r="K34" s="43">
        <v>3</v>
      </c>
      <c r="L34" s="43">
        <v>4</v>
      </c>
      <c r="M34" s="43">
        <v>7</v>
      </c>
      <c r="N34" s="43">
        <v>7</v>
      </c>
      <c r="O34" s="43">
        <v>0</v>
      </c>
      <c r="P34" s="48">
        <f t="shared" si="6"/>
        <v>18</v>
      </c>
      <c r="Q34" s="49"/>
      <c r="R34" s="49"/>
      <c r="S34" s="49"/>
      <c r="T34" s="49"/>
      <c r="U34" s="49"/>
      <c r="V34" s="49"/>
      <c r="W34" s="49"/>
      <c r="X34" s="49"/>
      <c r="Y34" s="49"/>
      <c r="Z34" s="49"/>
    </row>
    <row r="35" spans="1:26" ht="15.75" customHeight="1" x14ac:dyDescent="0.25">
      <c r="A35" s="49"/>
      <c r="B35" s="42" t="s">
        <v>101</v>
      </c>
      <c r="C35" s="43" t="s">
        <v>129</v>
      </c>
      <c r="D35" s="56" t="s">
        <v>130</v>
      </c>
      <c r="E35" s="43">
        <f t="shared" si="2"/>
        <v>51</v>
      </c>
      <c r="F35" s="46" t="s">
        <v>104</v>
      </c>
      <c r="G35" s="56" t="s">
        <v>131</v>
      </c>
      <c r="H35" s="56" t="s">
        <v>132</v>
      </c>
      <c r="I35" s="43" t="s">
        <v>27</v>
      </c>
      <c r="J35" s="43" t="s">
        <v>28</v>
      </c>
      <c r="K35" s="43">
        <v>22</v>
      </c>
      <c r="L35" s="43">
        <v>15</v>
      </c>
      <c r="M35" s="43">
        <v>18</v>
      </c>
      <c r="N35" s="43">
        <v>18</v>
      </c>
      <c r="O35" s="43">
        <v>0</v>
      </c>
      <c r="P35" s="48">
        <f t="shared" si="6"/>
        <v>51</v>
      </c>
      <c r="Q35" s="49"/>
      <c r="R35" s="49"/>
      <c r="S35" s="49"/>
      <c r="T35" s="49"/>
      <c r="U35" s="49"/>
      <c r="V35" s="49"/>
      <c r="W35" s="49"/>
      <c r="X35" s="49"/>
      <c r="Y35" s="49"/>
      <c r="Z35" s="49"/>
    </row>
    <row r="36" spans="1:26" ht="15.75" customHeight="1" x14ac:dyDescent="0.25">
      <c r="A36" s="49"/>
      <c r="B36" s="42" t="s">
        <v>133</v>
      </c>
      <c r="C36" s="43" t="s">
        <v>134</v>
      </c>
      <c r="D36" s="56" t="s">
        <v>121</v>
      </c>
      <c r="E36" s="43">
        <f t="shared" si="2"/>
        <v>27</v>
      </c>
      <c r="F36" s="46" t="s">
        <v>104</v>
      </c>
      <c r="G36" s="56" t="s">
        <v>135</v>
      </c>
      <c r="H36" s="56" t="s">
        <v>136</v>
      </c>
      <c r="I36" s="43" t="s">
        <v>27</v>
      </c>
      <c r="J36" s="47" t="s">
        <v>28</v>
      </c>
      <c r="K36" s="43">
        <v>3</v>
      </c>
      <c r="L36" s="43">
        <v>9</v>
      </c>
      <c r="M36" s="43">
        <v>7</v>
      </c>
      <c r="N36" s="43">
        <v>9</v>
      </c>
      <c r="O36" s="43">
        <v>2</v>
      </c>
      <c r="P36" s="48">
        <f t="shared" si="6"/>
        <v>27</v>
      </c>
      <c r="Q36" s="49"/>
      <c r="R36" s="49"/>
      <c r="S36" s="49"/>
      <c r="T36" s="49"/>
      <c r="U36" s="49"/>
      <c r="V36" s="49"/>
      <c r="W36" s="49"/>
      <c r="X36" s="49"/>
      <c r="Y36" s="49"/>
      <c r="Z36" s="49"/>
    </row>
    <row r="37" spans="1:26" ht="15.75" customHeight="1" x14ac:dyDescent="0.25">
      <c r="A37" s="49"/>
      <c r="B37" s="42" t="s">
        <v>133</v>
      </c>
      <c r="C37" s="43" t="s">
        <v>137</v>
      </c>
      <c r="D37" s="56" t="s">
        <v>121</v>
      </c>
      <c r="E37" s="43">
        <f t="shared" si="2"/>
        <v>93</v>
      </c>
      <c r="F37" s="46" t="s">
        <v>104</v>
      </c>
      <c r="G37" s="56" t="s">
        <v>138</v>
      </c>
      <c r="H37" s="56" t="s">
        <v>136</v>
      </c>
      <c r="I37" s="43" t="s">
        <v>27</v>
      </c>
      <c r="J37" s="47" t="s">
        <v>28</v>
      </c>
      <c r="K37" s="43">
        <v>22</v>
      </c>
      <c r="L37" s="57">
        <v>28</v>
      </c>
      <c r="M37" s="57">
        <v>30</v>
      </c>
      <c r="N37" s="57">
        <v>30</v>
      </c>
      <c r="O37" s="57">
        <v>5</v>
      </c>
      <c r="P37" s="48">
        <f t="shared" si="6"/>
        <v>93</v>
      </c>
      <c r="Q37" s="49"/>
      <c r="R37" s="49"/>
      <c r="S37" s="49"/>
      <c r="T37" s="49"/>
      <c r="U37" s="49"/>
      <c r="V37" s="49"/>
      <c r="W37" s="49"/>
      <c r="X37" s="49"/>
      <c r="Y37" s="49"/>
      <c r="Z37" s="49"/>
    </row>
    <row r="38" spans="1:26" ht="15.75" customHeight="1" x14ac:dyDescent="0.25">
      <c r="A38" s="49"/>
      <c r="B38" s="42" t="s">
        <v>133</v>
      </c>
      <c r="C38" s="43" t="s">
        <v>139</v>
      </c>
      <c r="D38" s="56" t="s">
        <v>140</v>
      </c>
      <c r="E38" s="47">
        <f t="shared" si="2"/>
        <v>50</v>
      </c>
      <c r="F38" s="46" t="s">
        <v>104</v>
      </c>
      <c r="G38" s="56" t="s">
        <v>141</v>
      </c>
      <c r="H38" s="56" t="s">
        <v>142</v>
      </c>
      <c r="I38" s="43" t="s">
        <v>27</v>
      </c>
      <c r="J38" s="43" t="s">
        <v>28</v>
      </c>
      <c r="K38" s="43">
        <v>101</v>
      </c>
      <c r="L38" s="43">
        <v>15</v>
      </c>
      <c r="M38" s="43">
        <v>15</v>
      </c>
      <c r="N38" s="43">
        <v>15</v>
      </c>
      <c r="O38" s="43">
        <v>5</v>
      </c>
      <c r="P38" s="48">
        <f t="shared" si="6"/>
        <v>50</v>
      </c>
      <c r="Q38" s="49"/>
      <c r="R38" s="49"/>
      <c r="S38" s="49"/>
      <c r="T38" s="49"/>
      <c r="U38" s="49"/>
      <c r="V38" s="49"/>
      <c r="W38" s="49"/>
      <c r="X38" s="49"/>
      <c r="Y38" s="49"/>
      <c r="Z38" s="49"/>
    </row>
    <row r="39" spans="1:26" ht="15.75" customHeight="1" x14ac:dyDescent="0.25">
      <c r="A39" s="49"/>
      <c r="B39" s="42" t="s">
        <v>101</v>
      </c>
      <c r="C39" s="43" t="s">
        <v>143</v>
      </c>
      <c r="D39" s="56" t="s">
        <v>140</v>
      </c>
      <c r="E39" s="47">
        <f t="shared" si="2"/>
        <v>18</v>
      </c>
      <c r="F39" s="46" t="s">
        <v>104</v>
      </c>
      <c r="G39" s="56" t="s">
        <v>144</v>
      </c>
      <c r="H39" s="56" t="s">
        <v>145</v>
      </c>
      <c r="I39" s="43" t="s">
        <v>27</v>
      </c>
      <c r="J39" s="47" t="s">
        <v>28</v>
      </c>
      <c r="K39" s="43">
        <v>5</v>
      </c>
      <c r="L39" s="43">
        <v>5</v>
      </c>
      <c r="M39" s="43">
        <v>5</v>
      </c>
      <c r="N39" s="43">
        <v>5</v>
      </c>
      <c r="O39" s="43">
        <v>3</v>
      </c>
      <c r="P39" s="48">
        <f t="shared" si="6"/>
        <v>18</v>
      </c>
      <c r="Q39" s="49"/>
      <c r="R39" s="49"/>
      <c r="S39" s="49"/>
      <c r="T39" s="49"/>
      <c r="U39" s="49"/>
      <c r="V39" s="49"/>
      <c r="W39" s="49"/>
      <c r="X39" s="49"/>
      <c r="Y39" s="49"/>
      <c r="Z39" s="49"/>
    </row>
    <row r="40" spans="1:26" ht="15.75" customHeight="1" x14ac:dyDescent="0.25">
      <c r="A40" s="49"/>
      <c r="B40" s="42" t="s">
        <v>45</v>
      </c>
      <c r="C40" s="43" t="s">
        <v>146</v>
      </c>
      <c r="D40" s="56" t="s">
        <v>147</v>
      </c>
      <c r="E40" s="52">
        <f t="shared" si="2"/>
        <v>1</v>
      </c>
      <c r="F40" s="46" t="s">
        <v>104</v>
      </c>
      <c r="G40" s="56" t="s">
        <v>148</v>
      </c>
      <c r="H40" s="56" t="s">
        <v>149</v>
      </c>
      <c r="I40" s="43" t="s">
        <v>27</v>
      </c>
      <c r="J40" s="47" t="s">
        <v>59</v>
      </c>
      <c r="K40" s="43">
        <v>47</v>
      </c>
      <c r="L40" s="54">
        <v>1</v>
      </c>
      <c r="M40" s="54">
        <v>1</v>
      </c>
      <c r="N40" s="54">
        <v>1</v>
      </c>
      <c r="O40" s="54">
        <v>1</v>
      </c>
      <c r="P40" s="55">
        <f>+AVERAGE(L40:O40)</f>
        <v>1</v>
      </c>
      <c r="Q40" s="49"/>
      <c r="R40" s="49"/>
      <c r="S40" s="49"/>
      <c r="T40" s="49"/>
      <c r="U40" s="49"/>
      <c r="V40" s="49"/>
      <c r="W40" s="49"/>
      <c r="X40" s="49"/>
      <c r="Y40" s="49"/>
      <c r="Z40" s="49"/>
    </row>
    <row r="41" spans="1:26" ht="15.75" customHeight="1" x14ac:dyDescent="0.25">
      <c r="A41" s="49"/>
      <c r="B41" s="42" t="s">
        <v>133</v>
      </c>
      <c r="C41" s="43" t="s">
        <v>150</v>
      </c>
      <c r="D41" s="56" t="s">
        <v>151</v>
      </c>
      <c r="E41" s="47">
        <f t="shared" si="2"/>
        <v>30</v>
      </c>
      <c r="F41" s="46" t="s">
        <v>104</v>
      </c>
      <c r="G41" s="56" t="s">
        <v>152</v>
      </c>
      <c r="H41" s="56" t="s">
        <v>153</v>
      </c>
      <c r="I41" s="43" t="s">
        <v>27</v>
      </c>
      <c r="J41" s="47" t="s">
        <v>28</v>
      </c>
      <c r="K41" s="43">
        <v>9</v>
      </c>
      <c r="L41" s="43">
        <v>9</v>
      </c>
      <c r="M41" s="43">
        <v>9</v>
      </c>
      <c r="N41" s="43">
        <v>9</v>
      </c>
      <c r="O41" s="43">
        <v>3</v>
      </c>
      <c r="P41" s="48">
        <f t="shared" ref="P41:P56" si="7">+L41+M41+N41+O41</f>
        <v>30</v>
      </c>
      <c r="Q41" s="49"/>
      <c r="R41" s="49"/>
      <c r="S41" s="49"/>
      <c r="T41" s="49"/>
      <c r="U41" s="49"/>
      <c r="V41" s="49"/>
      <c r="W41" s="49"/>
      <c r="X41" s="49"/>
      <c r="Y41" s="49"/>
      <c r="Z41" s="49"/>
    </row>
    <row r="42" spans="1:26" ht="15.75" customHeight="1" x14ac:dyDescent="0.25">
      <c r="A42" s="49"/>
      <c r="B42" s="42" t="s">
        <v>133</v>
      </c>
      <c r="C42" s="43" t="s">
        <v>154</v>
      </c>
      <c r="D42" s="56" t="s">
        <v>151</v>
      </c>
      <c r="E42" s="47">
        <f t="shared" si="2"/>
        <v>3</v>
      </c>
      <c r="F42" s="46" t="s">
        <v>104</v>
      </c>
      <c r="G42" s="56" t="s">
        <v>155</v>
      </c>
      <c r="H42" s="56" t="s">
        <v>156</v>
      </c>
      <c r="I42" s="43" t="s">
        <v>27</v>
      </c>
      <c r="J42" s="47" t="s">
        <v>28</v>
      </c>
      <c r="K42" s="43">
        <v>1</v>
      </c>
      <c r="L42" s="43">
        <v>1</v>
      </c>
      <c r="M42" s="43">
        <v>1</v>
      </c>
      <c r="N42" s="43">
        <v>1</v>
      </c>
      <c r="O42" s="43">
        <v>0</v>
      </c>
      <c r="P42" s="48">
        <f t="shared" si="7"/>
        <v>3</v>
      </c>
      <c r="Q42" s="49"/>
      <c r="R42" s="49"/>
      <c r="S42" s="49"/>
      <c r="T42" s="49"/>
      <c r="U42" s="49"/>
      <c r="V42" s="49"/>
      <c r="W42" s="49"/>
      <c r="X42" s="49"/>
      <c r="Y42" s="49"/>
      <c r="Z42" s="49"/>
    </row>
    <row r="43" spans="1:26" ht="15.75" customHeight="1" x14ac:dyDescent="0.25">
      <c r="A43" s="49"/>
      <c r="B43" s="42" t="s">
        <v>45</v>
      </c>
      <c r="C43" s="43" t="s">
        <v>157</v>
      </c>
      <c r="D43" s="56" t="s">
        <v>158</v>
      </c>
      <c r="E43" s="43">
        <f t="shared" si="2"/>
        <v>7</v>
      </c>
      <c r="F43" s="46" t="s">
        <v>104</v>
      </c>
      <c r="G43" s="56" t="s">
        <v>159</v>
      </c>
      <c r="H43" s="56" t="s">
        <v>160</v>
      </c>
      <c r="I43" s="43" t="s">
        <v>27</v>
      </c>
      <c r="J43" s="43" t="s">
        <v>28</v>
      </c>
      <c r="K43" s="43">
        <v>1</v>
      </c>
      <c r="L43" s="43">
        <v>3</v>
      </c>
      <c r="M43" s="43">
        <v>2</v>
      </c>
      <c r="N43" s="43">
        <v>2</v>
      </c>
      <c r="O43" s="43">
        <v>0</v>
      </c>
      <c r="P43" s="48">
        <f t="shared" si="7"/>
        <v>7</v>
      </c>
      <c r="Q43" s="49"/>
      <c r="R43" s="49"/>
      <c r="S43" s="49"/>
      <c r="T43" s="49"/>
      <c r="U43" s="49"/>
      <c r="V43" s="49"/>
      <c r="W43" s="49"/>
      <c r="X43" s="49"/>
      <c r="Y43" s="49"/>
      <c r="Z43" s="49"/>
    </row>
    <row r="44" spans="1:26" ht="15.75" customHeight="1" x14ac:dyDescent="0.25">
      <c r="A44" s="49"/>
      <c r="B44" s="42" t="s">
        <v>161</v>
      </c>
      <c r="C44" s="43" t="s">
        <v>162</v>
      </c>
      <c r="D44" s="56" t="s">
        <v>163</v>
      </c>
      <c r="E44" s="58">
        <f t="shared" si="2"/>
        <v>1</v>
      </c>
      <c r="F44" s="46" t="s">
        <v>104</v>
      </c>
      <c r="G44" s="56" t="s">
        <v>164</v>
      </c>
      <c r="H44" s="56" t="s">
        <v>165</v>
      </c>
      <c r="I44" s="43" t="s">
        <v>27</v>
      </c>
      <c r="J44" s="47" t="s">
        <v>59</v>
      </c>
      <c r="K44" s="43">
        <v>0</v>
      </c>
      <c r="L44" s="54">
        <v>0</v>
      </c>
      <c r="M44" s="54">
        <v>1</v>
      </c>
      <c r="N44" s="54">
        <v>0</v>
      </c>
      <c r="O44" s="54">
        <v>0</v>
      </c>
      <c r="P44" s="55">
        <f t="shared" si="7"/>
        <v>1</v>
      </c>
      <c r="Q44" s="49"/>
      <c r="R44" s="49"/>
      <c r="S44" s="49"/>
      <c r="T44" s="49"/>
      <c r="U44" s="49"/>
      <c r="V44" s="49"/>
      <c r="W44" s="49"/>
      <c r="X44" s="49"/>
      <c r="Y44" s="49"/>
      <c r="Z44" s="49"/>
    </row>
    <row r="45" spans="1:26" ht="15.75" customHeight="1" x14ac:dyDescent="0.25">
      <c r="A45" s="49"/>
      <c r="B45" s="42" t="s">
        <v>124</v>
      </c>
      <c r="C45" s="43" t="s">
        <v>166</v>
      </c>
      <c r="D45" s="56" t="s">
        <v>167</v>
      </c>
      <c r="E45" s="52">
        <f t="shared" si="2"/>
        <v>1</v>
      </c>
      <c r="F45" s="46" t="s">
        <v>1</v>
      </c>
      <c r="G45" s="56" t="s">
        <v>168</v>
      </c>
      <c r="H45" s="56" t="s">
        <v>169</v>
      </c>
      <c r="I45" s="43" t="s">
        <v>27</v>
      </c>
      <c r="J45" s="47" t="s">
        <v>59</v>
      </c>
      <c r="K45" s="43">
        <v>0</v>
      </c>
      <c r="L45" s="54">
        <v>0.5</v>
      </c>
      <c r="M45" s="54">
        <v>0.3</v>
      </c>
      <c r="N45" s="54">
        <v>0.2</v>
      </c>
      <c r="O45" s="54">
        <v>0</v>
      </c>
      <c r="P45" s="55">
        <f t="shared" si="7"/>
        <v>1</v>
      </c>
      <c r="Q45" s="49"/>
      <c r="R45" s="49"/>
      <c r="S45" s="49"/>
      <c r="T45" s="49"/>
      <c r="U45" s="49"/>
      <c r="V45" s="49"/>
      <c r="W45" s="49"/>
      <c r="X45" s="49"/>
      <c r="Y45" s="49"/>
      <c r="Z45" s="49"/>
    </row>
    <row r="46" spans="1:26" ht="15.75" customHeight="1" x14ac:dyDescent="0.25">
      <c r="A46" s="49"/>
      <c r="B46" s="42" t="s">
        <v>124</v>
      </c>
      <c r="C46" s="43" t="s">
        <v>170</v>
      </c>
      <c r="D46" s="56" t="s">
        <v>167</v>
      </c>
      <c r="E46" s="52">
        <f t="shared" si="2"/>
        <v>1</v>
      </c>
      <c r="F46" s="46" t="s">
        <v>1</v>
      </c>
      <c r="G46" s="56" t="s">
        <v>171</v>
      </c>
      <c r="H46" s="56" t="s">
        <v>172</v>
      </c>
      <c r="I46" s="43" t="s">
        <v>27</v>
      </c>
      <c r="J46" s="47" t="s">
        <v>59</v>
      </c>
      <c r="K46" s="51">
        <v>0</v>
      </c>
      <c r="L46" s="54">
        <v>0.5</v>
      </c>
      <c r="M46" s="54">
        <v>0.3</v>
      </c>
      <c r="N46" s="54">
        <v>0.2</v>
      </c>
      <c r="O46" s="54">
        <v>0</v>
      </c>
      <c r="P46" s="55">
        <f t="shared" si="7"/>
        <v>1</v>
      </c>
      <c r="Q46" s="49"/>
      <c r="R46" s="49"/>
      <c r="S46" s="49"/>
      <c r="T46" s="49"/>
      <c r="U46" s="49"/>
      <c r="V46" s="49"/>
      <c r="W46" s="49"/>
      <c r="X46" s="49"/>
      <c r="Y46" s="49"/>
      <c r="Z46" s="49"/>
    </row>
    <row r="47" spans="1:26" ht="15.75" customHeight="1" x14ac:dyDescent="0.25">
      <c r="A47" s="49"/>
      <c r="B47" s="42" t="s">
        <v>45</v>
      </c>
      <c r="C47" s="43" t="s">
        <v>173</v>
      </c>
      <c r="D47" s="46" t="s">
        <v>174</v>
      </c>
      <c r="E47" s="45">
        <f t="shared" si="2"/>
        <v>24</v>
      </c>
      <c r="F47" s="46" t="s">
        <v>175</v>
      </c>
      <c r="G47" s="46" t="s">
        <v>105</v>
      </c>
      <c r="H47" s="46" t="s">
        <v>106</v>
      </c>
      <c r="I47" s="43" t="s">
        <v>27</v>
      </c>
      <c r="J47" s="43" t="s">
        <v>28</v>
      </c>
      <c r="K47" s="45">
        <v>4</v>
      </c>
      <c r="L47" s="45">
        <v>7</v>
      </c>
      <c r="M47" s="45">
        <v>7</v>
      </c>
      <c r="N47" s="45">
        <v>7</v>
      </c>
      <c r="O47" s="45">
        <v>3</v>
      </c>
      <c r="P47" s="48">
        <f t="shared" si="7"/>
        <v>24</v>
      </c>
      <c r="Q47" s="49"/>
      <c r="R47" s="49"/>
      <c r="S47" s="49"/>
      <c r="T47" s="49"/>
      <c r="U47" s="49"/>
      <c r="V47" s="49"/>
      <c r="W47" s="49"/>
      <c r="X47" s="49"/>
      <c r="Y47" s="49"/>
      <c r="Z47" s="49"/>
    </row>
    <row r="48" spans="1:26" ht="15.75" customHeight="1" x14ac:dyDescent="0.25">
      <c r="A48" s="49"/>
      <c r="B48" s="42" t="s">
        <v>45</v>
      </c>
      <c r="C48" s="43" t="s">
        <v>176</v>
      </c>
      <c r="D48" s="46" t="s">
        <v>177</v>
      </c>
      <c r="E48" s="45">
        <f t="shared" si="2"/>
        <v>12</v>
      </c>
      <c r="F48" s="46" t="s">
        <v>175</v>
      </c>
      <c r="G48" s="46" t="s">
        <v>105</v>
      </c>
      <c r="H48" s="46" t="s">
        <v>106</v>
      </c>
      <c r="I48" s="43" t="s">
        <v>27</v>
      </c>
      <c r="J48" s="43" t="s">
        <v>28</v>
      </c>
      <c r="K48" s="45">
        <v>0</v>
      </c>
      <c r="L48" s="45">
        <v>4</v>
      </c>
      <c r="M48" s="45">
        <v>3</v>
      </c>
      <c r="N48" s="45">
        <v>3</v>
      </c>
      <c r="O48" s="45">
        <v>2</v>
      </c>
      <c r="P48" s="48">
        <f t="shared" si="7"/>
        <v>12</v>
      </c>
      <c r="Q48" s="49"/>
      <c r="R48" s="49"/>
      <c r="S48" s="49"/>
      <c r="T48" s="49"/>
      <c r="U48" s="49"/>
      <c r="V48" s="49"/>
      <c r="W48" s="49"/>
      <c r="X48" s="49"/>
      <c r="Y48" s="49"/>
      <c r="Z48" s="49"/>
    </row>
    <row r="49" spans="1:26" ht="15.75" customHeight="1" x14ac:dyDescent="0.25">
      <c r="A49" s="49"/>
      <c r="B49" s="42" t="s">
        <v>124</v>
      </c>
      <c r="C49" s="43" t="s">
        <v>178</v>
      </c>
      <c r="D49" s="46" t="s">
        <v>179</v>
      </c>
      <c r="E49" s="59">
        <f t="shared" si="2"/>
        <v>1</v>
      </c>
      <c r="F49" s="46" t="s">
        <v>175</v>
      </c>
      <c r="G49" s="46" t="s">
        <v>180</v>
      </c>
      <c r="H49" s="46" t="s">
        <v>181</v>
      </c>
      <c r="I49" s="43" t="s">
        <v>27</v>
      </c>
      <c r="J49" s="57" t="s">
        <v>59</v>
      </c>
      <c r="K49" s="51">
        <v>0</v>
      </c>
      <c r="L49" s="59">
        <v>0.4</v>
      </c>
      <c r="M49" s="59">
        <v>0.3</v>
      </c>
      <c r="N49" s="59">
        <v>0.3</v>
      </c>
      <c r="O49" s="57">
        <v>0</v>
      </c>
      <c r="P49" s="55">
        <f t="shared" si="7"/>
        <v>1</v>
      </c>
      <c r="Q49" s="49"/>
      <c r="R49" s="49"/>
      <c r="S49" s="49"/>
      <c r="T49" s="49"/>
      <c r="U49" s="49"/>
      <c r="V49" s="49"/>
      <c r="W49" s="49"/>
      <c r="X49" s="49"/>
      <c r="Y49" s="49"/>
      <c r="Z49" s="49"/>
    </row>
    <row r="50" spans="1:26" ht="15.75" customHeight="1" x14ac:dyDescent="0.25">
      <c r="A50" s="49"/>
      <c r="B50" s="42" t="s">
        <v>161</v>
      </c>
      <c r="C50" s="43" t="s">
        <v>182</v>
      </c>
      <c r="D50" s="46" t="s">
        <v>183</v>
      </c>
      <c r="E50" s="45">
        <f t="shared" si="2"/>
        <v>15</v>
      </c>
      <c r="F50" s="46" t="s">
        <v>175</v>
      </c>
      <c r="G50" s="46" t="s">
        <v>184</v>
      </c>
      <c r="H50" s="46" t="s">
        <v>185</v>
      </c>
      <c r="I50" s="43" t="s">
        <v>27</v>
      </c>
      <c r="J50" s="43" t="s">
        <v>28</v>
      </c>
      <c r="K50" s="57">
        <v>5</v>
      </c>
      <c r="L50" s="57">
        <v>5</v>
      </c>
      <c r="M50" s="57">
        <v>5</v>
      </c>
      <c r="N50" s="57">
        <v>3</v>
      </c>
      <c r="O50" s="57">
        <v>2</v>
      </c>
      <c r="P50" s="48">
        <f t="shared" si="7"/>
        <v>15</v>
      </c>
      <c r="Q50" s="49"/>
      <c r="R50" s="49"/>
      <c r="S50" s="49"/>
      <c r="T50" s="49"/>
      <c r="U50" s="49"/>
      <c r="V50" s="49"/>
      <c r="W50" s="49"/>
      <c r="X50" s="49"/>
      <c r="Y50" s="49"/>
      <c r="Z50" s="49"/>
    </row>
    <row r="51" spans="1:26" ht="15.75" customHeight="1" x14ac:dyDescent="0.25">
      <c r="A51" s="49"/>
      <c r="B51" s="42" t="s">
        <v>101</v>
      </c>
      <c r="C51" s="43" t="s">
        <v>186</v>
      </c>
      <c r="D51" s="46" t="s">
        <v>187</v>
      </c>
      <c r="E51" s="57">
        <f t="shared" si="2"/>
        <v>8</v>
      </c>
      <c r="F51" s="46" t="s">
        <v>175</v>
      </c>
      <c r="G51" s="46" t="s">
        <v>188</v>
      </c>
      <c r="H51" s="46" t="s">
        <v>189</v>
      </c>
      <c r="I51" s="43" t="s">
        <v>27</v>
      </c>
      <c r="J51" s="43" t="s">
        <v>28</v>
      </c>
      <c r="K51" s="51">
        <v>0</v>
      </c>
      <c r="L51" s="57">
        <v>2</v>
      </c>
      <c r="M51" s="57">
        <v>3</v>
      </c>
      <c r="N51" s="57">
        <v>3</v>
      </c>
      <c r="O51" s="57">
        <v>0</v>
      </c>
      <c r="P51" s="48">
        <f t="shared" si="7"/>
        <v>8</v>
      </c>
      <c r="Q51" s="49"/>
      <c r="R51" s="49"/>
      <c r="S51" s="49"/>
      <c r="T51" s="49"/>
      <c r="U51" s="49"/>
      <c r="V51" s="49"/>
      <c r="W51" s="49"/>
      <c r="X51" s="49"/>
      <c r="Y51" s="49"/>
      <c r="Z51" s="49"/>
    </row>
    <row r="52" spans="1:26" ht="15.75" customHeight="1" x14ac:dyDescent="0.25">
      <c r="A52" s="49"/>
      <c r="B52" s="42" t="s">
        <v>101</v>
      </c>
      <c r="C52" s="43" t="s">
        <v>190</v>
      </c>
      <c r="D52" s="46" t="s">
        <v>191</v>
      </c>
      <c r="E52" s="57">
        <f t="shared" si="2"/>
        <v>3</v>
      </c>
      <c r="F52" s="46" t="s">
        <v>175</v>
      </c>
      <c r="G52" s="46" t="s">
        <v>192</v>
      </c>
      <c r="H52" s="46" t="s">
        <v>193</v>
      </c>
      <c r="I52" s="43" t="s">
        <v>27</v>
      </c>
      <c r="J52" s="43" t="s">
        <v>28</v>
      </c>
      <c r="K52" s="51">
        <v>0</v>
      </c>
      <c r="L52" s="57">
        <v>1</v>
      </c>
      <c r="M52" s="57">
        <v>1</v>
      </c>
      <c r="N52" s="57">
        <v>1</v>
      </c>
      <c r="O52" s="57">
        <v>0</v>
      </c>
      <c r="P52" s="48">
        <f t="shared" si="7"/>
        <v>3</v>
      </c>
      <c r="Q52" s="49"/>
      <c r="R52" s="49"/>
      <c r="S52" s="49"/>
      <c r="T52" s="49"/>
      <c r="U52" s="49"/>
      <c r="V52" s="49"/>
      <c r="W52" s="49"/>
      <c r="X52" s="49"/>
      <c r="Y52" s="49"/>
      <c r="Z52" s="49"/>
    </row>
    <row r="53" spans="1:26" ht="15.75" customHeight="1" x14ac:dyDescent="0.25">
      <c r="A53" s="49"/>
      <c r="B53" s="42" t="s">
        <v>45</v>
      </c>
      <c r="C53" s="43" t="s">
        <v>194</v>
      </c>
      <c r="D53" s="46" t="s">
        <v>195</v>
      </c>
      <c r="E53" s="59">
        <f t="shared" si="2"/>
        <v>0.99999999999999989</v>
      </c>
      <c r="F53" s="46" t="s">
        <v>175</v>
      </c>
      <c r="G53" s="46" t="s">
        <v>196</v>
      </c>
      <c r="H53" s="46" t="s">
        <v>197</v>
      </c>
      <c r="I53" s="43" t="s">
        <v>27</v>
      </c>
      <c r="J53" s="43" t="s">
        <v>59</v>
      </c>
      <c r="K53" s="51">
        <v>0</v>
      </c>
      <c r="L53" s="59">
        <v>0.4</v>
      </c>
      <c r="M53" s="59">
        <v>0.3</v>
      </c>
      <c r="N53" s="59">
        <v>0.2</v>
      </c>
      <c r="O53" s="59">
        <v>0.1</v>
      </c>
      <c r="P53" s="55">
        <f t="shared" si="7"/>
        <v>0.99999999999999989</v>
      </c>
      <c r="Q53" s="49"/>
      <c r="R53" s="49"/>
      <c r="S53" s="49"/>
      <c r="T53" s="49"/>
      <c r="U53" s="49"/>
      <c r="V53" s="49"/>
      <c r="W53" s="49"/>
      <c r="X53" s="49"/>
      <c r="Y53" s="49"/>
      <c r="Z53" s="49"/>
    </row>
    <row r="54" spans="1:26" ht="15.75" customHeight="1" x14ac:dyDescent="0.25">
      <c r="A54" s="49"/>
      <c r="B54" s="42" t="s">
        <v>45</v>
      </c>
      <c r="C54" s="43" t="s">
        <v>198</v>
      </c>
      <c r="D54" s="46" t="s">
        <v>199</v>
      </c>
      <c r="E54" s="59">
        <f t="shared" si="2"/>
        <v>0.99999999999999989</v>
      </c>
      <c r="F54" s="46" t="s">
        <v>175</v>
      </c>
      <c r="G54" s="46" t="s">
        <v>196</v>
      </c>
      <c r="H54" s="46" t="s">
        <v>197</v>
      </c>
      <c r="I54" s="43" t="s">
        <v>27</v>
      </c>
      <c r="J54" s="43" t="s">
        <v>59</v>
      </c>
      <c r="K54" s="51">
        <v>0</v>
      </c>
      <c r="L54" s="59">
        <v>0.4</v>
      </c>
      <c r="M54" s="59">
        <v>0.3</v>
      </c>
      <c r="N54" s="59">
        <v>0.2</v>
      </c>
      <c r="O54" s="59">
        <v>0.1</v>
      </c>
      <c r="P54" s="55">
        <f t="shared" si="7"/>
        <v>0.99999999999999989</v>
      </c>
      <c r="Q54" s="49"/>
      <c r="R54" s="49"/>
      <c r="S54" s="49"/>
      <c r="T54" s="49"/>
      <c r="U54" s="49"/>
      <c r="V54" s="49"/>
      <c r="W54" s="49"/>
      <c r="X54" s="49"/>
      <c r="Y54" s="49"/>
      <c r="Z54" s="49"/>
    </row>
    <row r="55" spans="1:26" ht="15.75" customHeight="1" x14ac:dyDescent="0.25">
      <c r="A55" s="49"/>
      <c r="B55" s="42" t="s">
        <v>101</v>
      </c>
      <c r="C55" s="43" t="s">
        <v>200</v>
      </c>
      <c r="D55" s="46" t="s">
        <v>201</v>
      </c>
      <c r="E55" s="57">
        <f t="shared" si="2"/>
        <v>10</v>
      </c>
      <c r="F55" s="46" t="s">
        <v>175</v>
      </c>
      <c r="G55" s="46" t="s">
        <v>202</v>
      </c>
      <c r="H55" s="46" t="s">
        <v>203</v>
      </c>
      <c r="I55" s="43" t="s">
        <v>27</v>
      </c>
      <c r="J55" s="45" t="s">
        <v>28</v>
      </c>
      <c r="K55" s="51">
        <v>0</v>
      </c>
      <c r="L55" s="57">
        <v>3</v>
      </c>
      <c r="M55" s="57">
        <v>3</v>
      </c>
      <c r="N55" s="57">
        <v>3</v>
      </c>
      <c r="O55" s="57">
        <v>1</v>
      </c>
      <c r="P55" s="48">
        <f t="shared" si="7"/>
        <v>10</v>
      </c>
      <c r="Q55" s="49"/>
      <c r="R55" s="49"/>
      <c r="S55" s="49"/>
      <c r="T55" s="49"/>
      <c r="U55" s="49"/>
      <c r="V55" s="49"/>
      <c r="W55" s="49"/>
      <c r="X55" s="49"/>
      <c r="Y55" s="49"/>
      <c r="Z55" s="49"/>
    </row>
    <row r="56" spans="1:26" ht="15.75" customHeight="1" x14ac:dyDescent="0.25">
      <c r="A56" s="49"/>
      <c r="B56" s="60" t="s">
        <v>101</v>
      </c>
      <c r="C56" s="61" t="s">
        <v>204</v>
      </c>
      <c r="D56" s="62" t="s">
        <v>205</v>
      </c>
      <c r="E56" s="63">
        <f t="shared" si="2"/>
        <v>1</v>
      </c>
      <c r="F56" s="62" t="s">
        <v>175</v>
      </c>
      <c r="G56" s="62" t="s">
        <v>206</v>
      </c>
      <c r="H56" s="62" t="s">
        <v>207</v>
      </c>
      <c r="I56" s="61" t="s">
        <v>27</v>
      </c>
      <c r="J56" s="61" t="s">
        <v>28</v>
      </c>
      <c r="K56" s="64">
        <v>0</v>
      </c>
      <c r="L56" s="63">
        <v>0</v>
      </c>
      <c r="M56" s="63">
        <v>0</v>
      </c>
      <c r="N56" s="63">
        <v>1</v>
      </c>
      <c r="O56" s="63">
        <v>0</v>
      </c>
      <c r="P56" s="65">
        <f t="shared" si="7"/>
        <v>1</v>
      </c>
      <c r="Q56" s="49"/>
      <c r="R56" s="49"/>
      <c r="S56" s="49"/>
      <c r="T56" s="49"/>
      <c r="U56" s="49"/>
      <c r="V56" s="49"/>
      <c r="W56" s="49"/>
      <c r="X56" s="49"/>
      <c r="Y56" s="49"/>
      <c r="Z56" s="49"/>
    </row>
    <row r="57" spans="1:26" ht="15.75" customHeight="1" x14ac:dyDescent="0.25">
      <c r="A57" s="1"/>
      <c r="B57" s="1"/>
      <c r="C57" s="1"/>
      <c r="D57" s="1"/>
      <c r="E57" s="1"/>
      <c r="F57" s="2"/>
      <c r="G57" s="1"/>
      <c r="H57" s="1"/>
      <c r="I57" s="1"/>
      <c r="J57" s="1"/>
      <c r="K57" s="1"/>
      <c r="L57" s="1"/>
      <c r="M57" s="1"/>
      <c r="N57" s="1"/>
      <c r="O57" s="1"/>
      <c r="P57" s="1"/>
      <c r="Q57" s="1"/>
      <c r="R57" s="1"/>
      <c r="S57" s="1"/>
      <c r="T57" s="1"/>
      <c r="U57" s="1"/>
      <c r="V57" s="1"/>
      <c r="W57" s="1"/>
      <c r="X57" s="1"/>
      <c r="Y57" s="1"/>
      <c r="Z57" s="1"/>
    </row>
    <row r="58" spans="1:26" ht="15.75" customHeight="1" x14ac:dyDescent="0.25">
      <c r="A58" s="1"/>
      <c r="B58" s="66" t="s">
        <v>208</v>
      </c>
      <c r="C58" s="66"/>
      <c r="D58" s="66"/>
      <c r="E58" s="66"/>
      <c r="F58" s="2"/>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2"/>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2"/>
      <c r="G60" s="1"/>
      <c r="H60" s="1"/>
      <c r="I60" s="67"/>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2"/>
      <c r="G61" s="1"/>
      <c r="H61" s="1"/>
      <c r="I61" s="68"/>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2"/>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2"/>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2"/>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2"/>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2"/>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2"/>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2"/>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2"/>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2"/>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2"/>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2"/>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2"/>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2"/>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2"/>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2"/>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2"/>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2"/>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2"/>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2"/>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2"/>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2"/>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2"/>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2"/>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2"/>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2"/>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2"/>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2"/>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2"/>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2"/>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2"/>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2"/>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2"/>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2"/>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2"/>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2"/>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2"/>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2"/>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2"/>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2"/>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2"/>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2"/>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2"/>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2"/>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2"/>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2"/>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2"/>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2"/>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2"/>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2"/>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2"/>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2"/>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2"/>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2"/>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2"/>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2"/>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2"/>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2"/>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2"/>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2"/>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2"/>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2"/>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2"/>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2"/>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2"/>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2"/>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2"/>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2"/>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2"/>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2"/>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2"/>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2"/>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2"/>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2"/>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2"/>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2"/>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2"/>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2"/>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2"/>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2"/>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2"/>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2"/>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2"/>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2"/>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2"/>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2"/>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2"/>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2"/>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2"/>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2"/>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2"/>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2"/>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2"/>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2"/>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2"/>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2"/>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2"/>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2"/>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2"/>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2"/>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2"/>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2"/>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2"/>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2"/>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2"/>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2"/>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2"/>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2"/>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2"/>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2"/>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2"/>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2"/>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2"/>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2"/>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2"/>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2"/>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2"/>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2"/>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2"/>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2"/>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2"/>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2"/>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2"/>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2"/>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2"/>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2"/>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2"/>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2"/>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2"/>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2"/>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2"/>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2"/>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2"/>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2"/>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2"/>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2"/>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2"/>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2"/>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2"/>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2"/>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2"/>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2"/>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2"/>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2"/>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2"/>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2"/>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2"/>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2"/>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2"/>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2"/>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2"/>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2"/>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2"/>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2"/>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2"/>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2"/>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2"/>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2"/>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2"/>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2"/>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2"/>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2"/>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2"/>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2"/>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2"/>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2"/>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2"/>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2"/>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2"/>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2"/>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2"/>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2"/>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2"/>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2"/>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2"/>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2"/>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2"/>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2"/>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2"/>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2"/>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2"/>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2"/>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2"/>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2"/>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2"/>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2"/>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2"/>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2"/>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2"/>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2"/>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2"/>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2"/>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2"/>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2"/>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2"/>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2"/>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2"/>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2"/>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4B083"/>
  </sheetPr>
  <dimension ref="A1:AT1000"/>
  <sheetViews>
    <sheetView showGridLines="0" workbookViewId="0">
      <pane ySplit="7" topLeftCell="A8" activePane="bottomLeft" state="frozen"/>
      <selection pane="bottomLeft" activeCell="G8" sqref="G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5" width="19.375" style="115" customWidth="1"/>
    <col min="6" max="6" width="24.625" style="115" customWidth="1"/>
    <col min="7" max="8" width="17.625" style="115" customWidth="1"/>
    <col min="9" max="9" width="15.625" style="115" customWidth="1"/>
    <col min="10" max="10" width="16.6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18.5" style="115" customWidth="1"/>
    <col min="19" max="19" width="27.625" style="115" bestFit="1" customWidth="1"/>
    <col min="20" max="20" width="29.5" style="115" customWidth="1"/>
    <col min="21" max="21" width="23" style="115" bestFit="1" customWidth="1"/>
    <col min="22" max="22" width="41.875" style="115" customWidth="1"/>
    <col min="23" max="23" width="43.375" style="115" customWidth="1"/>
    <col min="24" max="24" width="24.25" style="115" bestFit="1" customWidth="1"/>
    <col min="25" max="25" width="27.625" style="115" customWidth="1"/>
    <col min="26" max="26" width="27.25" style="115" bestFit="1" customWidth="1"/>
    <col min="27" max="27" width="23" style="115" bestFit="1" customWidth="1"/>
    <col min="28" max="28" width="52.125" style="115" customWidth="1"/>
    <col min="29" max="29" width="39" style="115" customWidth="1"/>
    <col min="30" max="30" width="24.25" style="115" bestFit="1" customWidth="1"/>
    <col min="31" max="31" width="31.625" style="115" customWidth="1"/>
    <col min="32" max="32" width="24.25" style="115" customWidth="1"/>
    <col min="33" max="33" width="21.5" style="115" customWidth="1"/>
    <col min="34" max="34" width="48.875" style="115" customWidth="1"/>
    <col min="35" max="35" width="31.875" style="115" customWidth="1"/>
    <col min="36" max="41" width="12.625" style="115" hidden="1"/>
    <col min="42" max="43" width="12.625" style="115"/>
    <col min="44" max="45" width="15.125" style="115" customWidth="1"/>
    <col min="46" max="16384" width="12.625" style="115"/>
  </cols>
  <sheetData>
    <row r="1" spans="1:46" ht="15" customHeight="1" x14ac:dyDescent="0.2">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37.5" customHeight="1" x14ac:dyDescent="0.2">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ht="29.25" customHeight="1" x14ac:dyDescent="0.2">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ht="6.75" customHeight="1" x14ac:dyDescent="0.2">
      <c r="A5" s="137"/>
      <c r="B5" s="137"/>
      <c r="C5" s="137"/>
      <c r="D5" s="138"/>
      <c r="E5" s="125"/>
      <c r="F5" s="125"/>
      <c r="G5" s="125"/>
      <c r="H5" s="125"/>
      <c r="I5" s="125"/>
      <c r="J5" s="125"/>
      <c r="K5" s="125"/>
      <c r="L5" s="125"/>
      <c r="M5" s="125"/>
      <c r="N5" s="125"/>
      <c r="O5" s="125"/>
      <c r="P5" s="125"/>
      <c r="Q5" s="125"/>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ht="33.75" customHeight="1" x14ac:dyDescent="0.2">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ht="74.25" customHeight="1" x14ac:dyDescent="0.2">
      <c r="A7" s="140" t="s">
        <v>219</v>
      </c>
      <c r="B7" s="141" t="s">
        <v>220</v>
      </c>
      <c r="C7" s="141" t="s">
        <v>221</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14"/>
      <c r="AQ7" s="150" t="s">
        <v>244</v>
      </c>
      <c r="AR7" s="150" t="s">
        <v>245</v>
      </c>
      <c r="AS7" s="151" t="s">
        <v>246</v>
      </c>
      <c r="AT7" s="150" t="s">
        <v>247</v>
      </c>
    </row>
    <row r="8" spans="1:46" ht="225" x14ac:dyDescent="0.2">
      <c r="A8" s="152" t="s">
        <v>673</v>
      </c>
      <c r="B8" s="152" t="s">
        <v>674</v>
      </c>
      <c r="C8" s="152" t="s">
        <v>675</v>
      </c>
      <c r="D8" s="152" t="s">
        <v>251</v>
      </c>
      <c r="E8" s="152" t="s">
        <v>251</v>
      </c>
      <c r="F8" s="152" t="s">
        <v>253</v>
      </c>
      <c r="G8" s="152" t="s">
        <v>676</v>
      </c>
      <c r="H8" s="152" t="s">
        <v>677</v>
      </c>
      <c r="I8" s="152" t="s">
        <v>678</v>
      </c>
      <c r="J8" s="152" t="s">
        <v>256</v>
      </c>
      <c r="K8" s="153" t="s">
        <v>257</v>
      </c>
      <c r="L8" s="152" t="s">
        <v>679</v>
      </c>
      <c r="M8" s="152" t="s">
        <v>680</v>
      </c>
      <c r="N8" s="152" t="s">
        <v>68</v>
      </c>
      <c r="O8" s="152" t="s">
        <v>681</v>
      </c>
      <c r="P8" s="154">
        <v>1</v>
      </c>
      <c r="Q8" s="155"/>
      <c r="R8" s="152">
        <v>0</v>
      </c>
      <c r="S8" s="159" t="s">
        <v>0</v>
      </c>
      <c r="T8" s="159" t="s">
        <v>0</v>
      </c>
      <c r="U8" s="152">
        <v>0</v>
      </c>
      <c r="V8" s="193" t="s">
        <v>682</v>
      </c>
      <c r="W8" s="159" t="s">
        <v>683</v>
      </c>
      <c r="X8" s="154">
        <v>0.5</v>
      </c>
      <c r="Y8" s="159" t="s">
        <v>684</v>
      </c>
      <c r="Z8" s="159" t="s">
        <v>685</v>
      </c>
      <c r="AA8" s="152">
        <v>0</v>
      </c>
      <c r="AB8" s="159" t="s">
        <v>686</v>
      </c>
      <c r="AC8" s="160" t="s">
        <v>683</v>
      </c>
      <c r="AD8" s="194">
        <v>0.5</v>
      </c>
      <c r="AE8" s="159" t="s">
        <v>687</v>
      </c>
      <c r="AF8" s="195" t="s">
        <v>688</v>
      </c>
      <c r="AG8" s="194">
        <v>1</v>
      </c>
      <c r="AH8" s="159" t="s">
        <v>689</v>
      </c>
      <c r="AI8" s="195" t="s">
        <v>690</v>
      </c>
      <c r="AJ8" s="152"/>
      <c r="AK8" s="152"/>
      <c r="AL8" s="152"/>
      <c r="AM8" s="152"/>
      <c r="AN8" s="152"/>
      <c r="AO8" s="152"/>
      <c r="AP8" s="179"/>
      <c r="AQ8" s="157">
        <f t="shared" ref="AQ8:AQ15" si="0">R8+X8+AD8+AJ8</f>
        <v>1</v>
      </c>
      <c r="AR8" s="157">
        <f t="shared" ref="AR8:AR15" si="1">U8+AA8+AG8</f>
        <v>1</v>
      </c>
      <c r="AS8" s="157">
        <f t="shared" ref="AS8:AS15" si="2">R8+X8+AD8</f>
        <v>1</v>
      </c>
      <c r="AT8" s="157">
        <f t="shared" ref="AT8:AT15" si="3">P8</f>
        <v>1</v>
      </c>
    </row>
    <row r="9" spans="1:46" ht="371.25" x14ac:dyDescent="0.2">
      <c r="A9" s="152" t="s">
        <v>673</v>
      </c>
      <c r="B9" s="152" t="s">
        <v>691</v>
      </c>
      <c r="C9" s="152" t="s">
        <v>692</v>
      </c>
      <c r="D9" s="152" t="s">
        <v>251</v>
      </c>
      <c r="E9" s="152" t="s">
        <v>251</v>
      </c>
      <c r="F9" s="152" t="s">
        <v>253</v>
      </c>
      <c r="G9" s="152" t="s">
        <v>586</v>
      </c>
      <c r="H9" s="152" t="s">
        <v>693</v>
      </c>
      <c r="I9" s="152" t="s">
        <v>694</v>
      </c>
      <c r="J9" s="152" t="s">
        <v>256</v>
      </c>
      <c r="K9" s="153" t="s">
        <v>257</v>
      </c>
      <c r="L9" s="152" t="s">
        <v>695</v>
      </c>
      <c r="M9" s="152" t="s">
        <v>259</v>
      </c>
      <c r="N9" s="152" t="s">
        <v>28</v>
      </c>
      <c r="O9" s="152" t="s">
        <v>696</v>
      </c>
      <c r="P9" s="152">
        <v>28</v>
      </c>
      <c r="Q9" s="155"/>
      <c r="R9" s="152">
        <v>0</v>
      </c>
      <c r="S9" s="159" t="s">
        <v>697</v>
      </c>
      <c r="T9" s="159" t="s">
        <v>698</v>
      </c>
      <c r="U9" s="152">
        <v>0</v>
      </c>
      <c r="V9" s="159" t="s">
        <v>699</v>
      </c>
      <c r="W9" s="159" t="s">
        <v>700</v>
      </c>
      <c r="X9" s="152">
        <v>7</v>
      </c>
      <c r="Y9" s="159" t="s">
        <v>701</v>
      </c>
      <c r="Z9" s="159" t="s">
        <v>702</v>
      </c>
      <c r="AA9" s="152">
        <v>7</v>
      </c>
      <c r="AB9" s="159" t="s">
        <v>703</v>
      </c>
      <c r="AC9" s="160" t="s">
        <v>704</v>
      </c>
      <c r="AD9" s="152">
        <v>10</v>
      </c>
      <c r="AE9" s="156" t="s">
        <v>705</v>
      </c>
      <c r="AF9" s="159" t="s">
        <v>706</v>
      </c>
      <c r="AG9" s="152">
        <v>10</v>
      </c>
      <c r="AH9" s="156" t="s">
        <v>947</v>
      </c>
      <c r="AI9" s="159" t="s">
        <v>948</v>
      </c>
      <c r="AJ9" s="152">
        <v>11</v>
      </c>
      <c r="AK9" s="152" t="s">
        <v>707</v>
      </c>
      <c r="AL9" s="152" t="s">
        <v>708</v>
      </c>
      <c r="AM9" s="152"/>
      <c r="AN9" s="152"/>
      <c r="AO9" s="152"/>
      <c r="AP9" s="179"/>
      <c r="AQ9" s="153">
        <f t="shared" si="0"/>
        <v>28</v>
      </c>
      <c r="AR9" s="153">
        <f t="shared" si="1"/>
        <v>17</v>
      </c>
      <c r="AS9" s="153">
        <f t="shared" si="2"/>
        <v>17</v>
      </c>
      <c r="AT9" s="153">
        <f t="shared" si="3"/>
        <v>28</v>
      </c>
    </row>
    <row r="10" spans="1:46" ht="409.5" x14ac:dyDescent="0.2">
      <c r="A10" s="152" t="s">
        <v>673</v>
      </c>
      <c r="B10" s="152" t="s">
        <v>709</v>
      </c>
      <c r="C10" s="152" t="s">
        <v>710</v>
      </c>
      <c r="D10" s="152" t="s">
        <v>251</v>
      </c>
      <c r="E10" s="152" t="s">
        <v>251</v>
      </c>
      <c r="F10" s="152" t="s">
        <v>253</v>
      </c>
      <c r="G10" s="152" t="s">
        <v>467</v>
      </c>
      <c r="H10" s="152" t="s">
        <v>711</v>
      </c>
      <c r="I10" s="152" t="s">
        <v>554</v>
      </c>
      <c r="J10" s="152" t="s">
        <v>256</v>
      </c>
      <c r="K10" s="153" t="s">
        <v>257</v>
      </c>
      <c r="L10" s="152" t="s">
        <v>712</v>
      </c>
      <c r="M10" s="152" t="s">
        <v>259</v>
      </c>
      <c r="N10" s="152" t="s">
        <v>28</v>
      </c>
      <c r="O10" s="152" t="s">
        <v>713</v>
      </c>
      <c r="P10" s="152">
        <v>4</v>
      </c>
      <c r="Q10" s="155"/>
      <c r="R10" s="152">
        <v>1</v>
      </c>
      <c r="S10" s="159" t="s">
        <v>714</v>
      </c>
      <c r="T10" s="159" t="s">
        <v>715</v>
      </c>
      <c r="U10" s="152">
        <v>1</v>
      </c>
      <c r="V10" s="159" t="s">
        <v>716</v>
      </c>
      <c r="W10" s="159" t="s">
        <v>949</v>
      </c>
      <c r="X10" s="152">
        <v>1</v>
      </c>
      <c r="Y10" s="159" t="s">
        <v>717</v>
      </c>
      <c r="Z10" s="159" t="s">
        <v>718</v>
      </c>
      <c r="AA10" s="152">
        <v>1</v>
      </c>
      <c r="AB10" s="159" t="s">
        <v>719</v>
      </c>
      <c r="AC10" s="159" t="s">
        <v>720</v>
      </c>
      <c r="AD10" s="152">
        <v>1</v>
      </c>
      <c r="AE10" s="159" t="s">
        <v>721</v>
      </c>
      <c r="AF10" s="159" t="s">
        <v>718</v>
      </c>
      <c r="AG10" s="152">
        <v>1</v>
      </c>
      <c r="AH10" s="159" t="s">
        <v>722</v>
      </c>
      <c r="AI10" s="159" t="s">
        <v>723</v>
      </c>
      <c r="AJ10" s="152">
        <v>1</v>
      </c>
      <c r="AK10" s="152" t="s">
        <v>724</v>
      </c>
      <c r="AL10" s="152" t="s">
        <v>718</v>
      </c>
      <c r="AM10" s="152"/>
      <c r="AN10" s="152"/>
      <c r="AO10" s="152"/>
      <c r="AP10" s="179"/>
      <c r="AQ10" s="153">
        <f t="shared" si="0"/>
        <v>4</v>
      </c>
      <c r="AR10" s="153">
        <f t="shared" si="1"/>
        <v>3</v>
      </c>
      <c r="AS10" s="153">
        <f t="shared" si="2"/>
        <v>3</v>
      </c>
      <c r="AT10" s="153">
        <f t="shared" si="3"/>
        <v>4</v>
      </c>
    </row>
    <row r="11" spans="1:46" ht="168.75" x14ac:dyDescent="0.2">
      <c r="A11" s="152" t="s">
        <v>673</v>
      </c>
      <c r="B11" s="152" t="s">
        <v>725</v>
      </c>
      <c r="C11" s="152" t="s">
        <v>726</v>
      </c>
      <c r="D11" s="152" t="s">
        <v>251</v>
      </c>
      <c r="E11" s="152" t="s">
        <v>251</v>
      </c>
      <c r="F11" s="152" t="s">
        <v>253</v>
      </c>
      <c r="G11" s="152" t="s">
        <v>467</v>
      </c>
      <c r="H11" s="152" t="s">
        <v>727</v>
      </c>
      <c r="I11" s="152" t="s">
        <v>554</v>
      </c>
      <c r="J11" s="152" t="s">
        <v>256</v>
      </c>
      <c r="K11" s="153" t="s">
        <v>257</v>
      </c>
      <c r="L11" s="152" t="s">
        <v>728</v>
      </c>
      <c r="M11" s="152" t="s">
        <v>259</v>
      </c>
      <c r="N11" s="152" t="s">
        <v>68</v>
      </c>
      <c r="O11" s="152" t="s">
        <v>729</v>
      </c>
      <c r="P11" s="154">
        <v>1</v>
      </c>
      <c r="Q11" s="155"/>
      <c r="R11" s="152">
        <v>0</v>
      </c>
      <c r="S11" s="159" t="s">
        <v>730</v>
      </c>
      <c r="T11" s="159" t="s">
        <v>731</v>
      </c>
      <c r="U11" s="154">
        <v>0.2656</v>
      </c>
      <c r="V11" s="159" t="s">
        <v>732</v>
      </c>
      <c r="W11" s="166" t="s">
        <v>733</v>
      </c>
      <c r="X11" s="154">
        <v>0.33333333333333331</v>
      </c>
      <c r="Y11" s="159" t="s">
        <v>734</v>
      </c>
      <c r="Z11" s="159" t="s">
        <v>735</v>
      </c>
      <c r="AA11" s="154">
        <v>0.40189999999999998</v>
      </c>
      <c r="AB11" s="159" t="s">
        <v>736</v>
      </c>
      <c r="AC11" s="160" t="s">
        <v>737</v>
      </c>
      <c r="AD11" s="154">
        <v>0.33333333333333331</v>
      </c>
      <c r="AE11" s="159" t="s">
        <v>734</v>
      </c>
      <c r="AF11" s="159" t="s">
        <v>735</v>
      </c>
      <c r="AG11" s="154">
        <v>0.06</v>
      </c>
      <c r="AH11" s="159" t="s">
        <v>738</v>
      </c>
      <c r="AI11" s="159" t="s">
        <v>739</v>
      </c>
      <c r="AJ11" s="154">
        <v>0.33333333333333331</v>
      </c>
      <c r="AK11" s="152" t="s">
        <v>734</v>
      </c>
      <c r="AL11" s="152" t="s">
        <v>735</v>
      </c>
      <c r="AM11" s="152"/>
      <c r="AN11" s="152"/>
      <c r="AO11" s="152"/>
      <c r="AP11" s="179"/>
      <c r="AQ11" s="157">
        <f t="shared" si="0"/>
        <v>1</v>
      </c>
      <c r="AR11" s="157">
        <f t="shared" si="1"/>
        <v>0.72750000000000004</v>
      </c>
      <c r="AS11" s="157">
        <f t="shared" si="2"/>
        <v>0.66666666666666663</v>
      </c>
      <c r="AT11" s="157">
        <f t="shared" si="3"/>
        <v>1</v>
      </c>
    </row>
    <row r="12" spans="1:46" ht="112.5" x14ac:dyDescent="0.2">
      <c r="A12" s="152" t="s">
        <v>673</v>
      </c>
      <c r="B12" s="152" t="s">
        <v>725</v>
      </c>
      <c r="C12" s="152" t="s">
        <v>740</v>
      </c>
      <c r="D12" s="152" t="s">
        <v>251</v>
      </c>
      <c r="E12" s="152" t="s">
        <v>251</v>
      </c>
      <c r="F12" s="152" t="s">
        <v>253</v>
      </c>
      <c r="G12" s="152" t="s">
        <v>467</v>
      </c>
      <c r="H12" s="152" t="s">
        <v>727</v>
      </c>
      <c r="I12" s="152" t="s">
        <v>554</v>
      </c>
      <c r="J12" s="152" t="s">
        <v>256</v>
      </c>
      <c r="K12" s="153" t="s">
        <v>257</v>
      </c>
      <c r="L12" s="152" t="s">
        <v>741</v>
      </c>
      <c r="M12" s="152" t="s">
        <v>259</v>
      </c>
      <c r="N12" s="152" t="s">
        <v>28</v>
      </c>
      <c r="O12" s="152" t="s">
        <v>713</v>
      </c>
      <c r="P12" s="152">
        <v>4</v>
      </c>
      <c r="Q12" s="155"/>
      <c r="R12" s="152">
        <v>1</v>
      </c>
      <c r="S12" s="159" t="s">
        <v>742</v>
      </c>
      <c r="T12" s="159" t="s">
        <v>743</v>
      </c>
      <c r="U12" s="152">
        <v>1</v>
      </c>
      <c r="V12" s="159" t="s">
        <v>744</v>
      </c>
      <c r="W12" s="166" t="s">
        <v>745</v>
      </c>
      <c r="X12" s="152">
        <v>1</v>
      </c>
      <c r="Y12" s="159" t="s">
        <v>742</v>
      </c>
      <c r="Z12" s="159" t="s">
        <v>743</v>
      </c>
      <c r="AA12" s="152">
        <v>1</v>
      </c>
      <c r="AB12" s="159" t="s">
        <v>746</v>
      </c>
      <c r="AC12" s="160" t="s">
        <v>747</v>
      </c>
      <c r="AD12" s="152">
        <v>1</v>
      </c>
      <c r="AE12" s="159" t="s">
        <v>742</v>
      </c>
      <c r="AF12" s="159" t="s">
        <v>743</v>
      </c>
      <c r="AG12" s="152">
        <v>1</v>
      </c>
      <c r="AH12" s="159" t="s">
        <v>748</v>
      </c>
      <c r="AI12" s="159" t="s">
        <v>749</v>
      </c>
      <c r="AJ12" s="152">
        <v>1</v>
      </c>
      <c r="AK12" s="152" t="s">
        <v>750</v>
      </c>
      <c r="AL12" s="152" t="s">
        <v>751</v>
      </c>
      <c r="AM12" s="152"/>
      <c r="AN12" s="152"/>
      <c r="AO12" s="152"/>
      <c r="AP12" s="179"/>
      <c r="AQ12" s="153">
        <f t="shared" si="0"/>
        <v>4</v>
      </c>
      <c r="AR12" s="153">
        <f t="shared" si="1"/>
        <v>3</v>
      </c>
      <c r="AS12" s="153">
        <f t="shared" si="2"/>
        <v>3</v>
      </c>
      <c r="AT12" s="153">
        <f t="shared" si="3"/>
        <v>4</v>
      </c>
    </row>
    <row r="13" spans="1:46" ht="247.5" x14ac:dyDescent="0.2">
      <c r="A13" s="152" t="s">
        <v>673</v>
      </c>
      <c r="B13" s="152" t="s">
        <v>752</v>
      </c>
      <c r="C13" s="152" t="s">
        <v>753</v>
      </c>
      <c r="D13" s="152" t="s">
        <v>251</v>
      </c>
      <c r="E13" s="152" t="s">
        <v>251</v>
      </c>
      <c r="F13" s="152" t="s">
        <v>253</v>
      </c>
      <c r="G13" s="152" t="s">
        <v>251</v>
      </c>
      <c r="H13" s="152" t="s">
        <v>0</v>
      </c>
      <c r="I13" s="152" t="s">
        <v>554</v>
      </c>
      <c r="J13" s="152" t="s">
        <v>256</v>
      </c>
      <c r="K13" s="153" t="s">
        <v>257</v>
      </c>
      <c r="L13" s="152" t="s">
        <v>754</v>
      </c>
      <c r="M13" s="152" t="s">
        <v>259</v>
      </c>
      <c r="N13" s="152" t="s">
        <v>28</v>
      </c>
      <c r="O13" s="152" t="s">
        <v>755</v>
      </c>
      <c r="P13" s="152">
        <v>1</v>
      </c>
      <c r="Q13" s="155"/>
      <c r="R13" s="154">
        <v>0.5</v>
      </c>
      <c r="S13" s="159" t="s">
        <v>756</v>
      </c>
      <c r="T13" s="159" t="s">
        <v>757</v>
      </c>
      <c r="U13" s="154">
        <v>0.5</v>
      </c>
      <c r="V13" s="159" t="s">
        <v>758</v>
      </c>
      <c r="W13" s="159" t="s">
        <v>759</v>
      </c>
      <c r="X13" s="154">
        <v>0.2</v>
      </c>
      <c r="Y13" s="159" t="s">
        <v>760</v>
      </c>
      <c r="Z13" s="159" t="s">
        <v>761</v>
      </c>
      <c r="AA13" s="154">
        <v>0</v>
      </c>
      <c r="AB13" s="159" t="s">
        <v>762</v>
      </c>
      <c r="AC13" s="160" t="s">
        <v>763</v>
      </c>
      <c r="AD13" s="154">
        <v>0.3</v>
      </c>
      <c r="AE13" s="159" t="s">
        <v>764</v>
      </c>
      <c r="AF13" s="159" t="s">
        <v>765</v>
      </c>
      <c r="AG13" s="154">
        <v>0.1</v>
      </c>
      <c r="AH13" s="159" t="s">
        <v>766</v>
      </c>
      <c r="AI13" s="159" t="s">
        <v>767</v>
      </c>
      <c r="AJ13" s="152"/>
      <c r="AK13" s="152"/>
      <c r="AL13" s="152"/>
      <c r="AM13" s="152"/>
      <c r="AN13" s="152"/>
      <c r="AO13" s="152"/>
      <c r="AP13" s="179"/>
      <c r="AQ13" s="157">
        <f t="shared" si="0"/>
        <v>1</v>
      </c>
      <c r="AR13" s="157">
        <f t="shared" si="1"/>
        <v>0.6</v>
      </c>
      <c r="AS13" s="157">
        <f t="shared" si="2"/>
        <v>1</v>
      </c>
      <c r="AT13" s="157">
        <f t="shared" si="3"/>
        <v>1</v>
      </c>
    </row>
    <row r="14" spans="1:46" ht="146.25" x14ac:dyDescent="0.2">
      <c r="A14" s="152" t="s">
        <v>673</v>
      </c>
      <c r="B14" s="152" t="s">
        <v>768</v>
      </c>
      <c r="C14" s="152" t="s">
        <v>769</v>
      </c>
      <c r="D14" s="152" t="s">
        <v>251</v>
      </c>
      <c r="E14" s="152" t="s">
        <v>251</v>
      </c>
      <c r="F14" s="152" t="s">
        <v>253</v>
      </c>
      <c r="G14" s="152" t="s">
        <v>251</v>
      </c>
      <c r="H14" s="152" t="s">
        <v>0</v>
      </c>
      <c r="I14" s="152" t="s">
        <v>554</v>
      </c>
      <c r="J14" s="152" t="s">
        <v>256</v>
      </c>
      <c r="K14" s="153" t="s">
        <v>257</v>
      </c>
      <c r="L14" s="152" t="s">
        <v>770</v>
      </c>
      <c r="M14" s="152" t="s">
        <v>680</v>
      </c>
      <c r="N14" s="152" t="s">
        <v>28</v>
      </c>
      <c r="O14" s="152" t="s">
        <v>771</v>
      </c>
      <c r="P14" s="152">
        <v>3</v>
      </c>
      <c r="Q14" s="155"/>
      <c r="R14" s="152">
        <v>0</v>
      </c>
      <c r="S14" s="159" t="s">
        <v>772</v>
      </c>
      <c r="T14" s="159" t="s">
        <v>773</v>
      </c>
      <c r="U14" s="152">
        <v>0</v>
      </c>
      <c r="V14" s="159" t="s">
        <v>774</v>
      </c>
      <c r="W14" s="159" t="s">
        <v>775</v>
      </c>
      <c r="X14" s="152">
        <v>0</v>
      </c>
      <c r="Y14" s="159" t="s">
        <v>776</v>
      </c>
      <c r="Z14" s="159" t="s">
        <v>777</v>
      </c>
      <c r="AA14" s="152">
        <v>0</v>
      </c>
      <c r="AB14" s="159" t="s">
        <v>778</v>
      </c>
      <c r="AC14" s="160" t="s">
        <v>779</v>
      </c>
      <c r="AD14" s="152">
        <v>0</v>
      </c>
      <c r="AE14" s="159" t="s">
        <v>780</v>
      </c>
      <c r="AF14" s="159" t="s">
        <v>781</v>
      </c>
      <c r="AG14" s="152">
        <v>0</v>
      </c>
      <c r="AH14" s="159" t="s">
        <v>782</v>
      </c>
      <c r="AI14" s="159" t="s">
        <v>783</v>
      </c>
      <c r="AJ14" s="152">
        <v>3</v>
      </c>
      <c r="AK14" s="152" t="s">
        <v>784</v>
      </c>
      <c r="AL14" s="152" t="s">
        <v>785</v>
      </c>
      <c r="AM14" s="152"/>
      <c r="AN14" s="152"/>
      <c r="AO14" s="152"/>
      <c r="AP14" s="179"/>
      <c r="AQ14" s="153">
        <f t="shared" si="0"/>
        <v>3</v>
      </c>
      <c r="AR14" s="153">
        <f t="shared" si="1"/>
        <v>0</v>
      </c>
      <c r="AS14" s="153">
        <f t="shared" si="2"/>
        <v>0</v>
      </c>
      <c r="AT14" s="153">
        <f t="shared" si="3"/>
        <v>3</v>
      </c>
    </row>
    <row r="15" spans="1:46" ht="106.5" customHeight="1" x14ac:dyDescent="0.2">
      <c r="A15" s="152" t="s">
        <v>673</v>
      </c>
      <c r="B15" s="152" t="s">
        <v>768</v>
      </c>
      <c r="C15" s="152" t="s">
        <v>786</v>
      </c>
      <c r="D15" s="152" t="s">
        <v>251</v>
      </c>
      <c r="E15" s="152" t="s">
        <v>251</v>
      </c>
      <c r="F15" s="152" t="s">
        <v>253</v>
      </c>
      <c r="G15" s="152" t="s">
        <v>251</v>
      </c>
      <c r="H15" s="152" t="s">
        <v>0</v>
      </c>
      <c r="I15" s="152" t="s">
        <v>554</v>
      </c>
      <c r="J15" s="152" t="s">
        <v>256</v>
      </c>
      <c r="K15" s="153" t="s">
        <v>257</v>
      </c>
      <c r="L15" s="152" t="s">
        <v>787</v>
      </c>
      <c r="M15" s="152" t="s">
        <v>590</v>
      </c>
      <c r="N15" s="152" t="s">
        <v>28</v>
      </c>
      <c r="O15" s="152" t="s">
        <v>788</v>
      </c>
      <c r="P15" s="152">
        <v>1</v>
      </c>
      <c r="Q15" s="155"/>
      <c r="R15" s="152">
        <v>0</v>
      </c>
      <c r="S15" s="159" t="s">
        <v>789</v>
      </c>
      <c r="T15" s="159" t="s">
        <v>790</v>
      </c>
      <c r="U15" s="152">
        <v>0</v>
      </c>
      <c r="V15" s="159" t="s">
        <v>791</v>
      </c>
      <c r="W15" s="159" t="s">
        <v>792</v>
      </c>
      <c r="X15" s="152">
        <v>0</v>
      </c>
      <c r="Y15" s="159" t="s">
        <v>950</v>
      </c>
      <c r="Z15" s="159" t="s">
        <v>773</v>
      </c>
      <c r="AA15" s="152">
        <v>0</v>
      </c>
      <c r="AB15" s="159" t="s">
        <v>792</v>
      </c>
      <c r="AC15" s="160" t="s">
        <v>793</v>
      </c>
      <c r="AD15" s="154">
        <v>0.5</v>
      </c>
      <c r="AE15" s="159" t="s">
        <v>794</v>
      </c>
      <c r="AF15" s="159" t="s">
        <v>795</v>
      </c>
      <c r="AG15" s="154">
        <v>0.5</v>
      </c>
      <c r="AH15" s="159" t="s">
        <v>796</v>
      </c>
      <c r="AI15" s="159" t="s">
        <v>797</v>
      </c>
      <c r="AJ15" s="154">
        <v>0.5</v>
      </c>
      <c r="AK15" s="152" t="s">
        <v>798</v>
      </c>
      <c r="AL15" s="152" t="s">
        <v>785</v>
      </c>
      <c r="AM15" s="152"/>
      <c r="AN15" s="152"/>
      <c r="AO15" s="152"/>
      <c r="AP15" s="179"/>
      <c r="AQ15" s="157">
        <f t="shared" si="0"/>
        <v>1</v>
      </c>
      <c r="AR15" s="157">
        <f t="shared" si="1"/>
        <v>0.5</v>
      </c>
      <c r="AS15" s="157">
        <f t="shared" si="2"/>
        <v>0.5</v>
      </c>
      <c r="AT15" s="184">
        <f t="shared" si="3"/>
        <v>1</v>
      </c>
    </row>
    <row r="16" spans="1:46" ht="14.25" customHeight="1" x14ac:dyDescent="0.2">
      <c r="A16" s="137"/>
      <c r="B16" s="137"/>
      <c r="C16" s="137"/>
      <c r="D16" s="137"/>
      <c r="E16" s="137"/>
      <c r="F16" s="137"/>
      <c r="G16" s="137"/>
      <c r="H16" s="137"/>
      <c r="I16" s="137"/>
      <c r="J16" s="137"/>
      <c r="K16" s="137"/>
      <c r="L16" s="137"/>
      <c r="M16" s="137"/>
      <c r="N16" s="137"/>
      <c r="O16" s="137"/>
      <c r="P16" s="137"/>
      <c r="Q16" s="161"/>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row>
    <row r="17" spans="1:46" ht="14.25" customHeight="1" x14ac:dyDescent="0.2">
      <c r="A17" s="137"/>
      <c r="B17" s="137"/>
      <c r="C17" s="137"/>
      <c r="D17" s="137"/>
      <c r="E17" s="137"/>
      <c r="F17" s="137"/>
      <c r="G17" s="137"/>
      <c r="H17" s="137"/>
      <c r="I17" s="137"/>
      <c r="J17" s="137"/>
      <c r="K17" s="137"/>
      <c r="L17" s="137"/>
      <c r="M17" s="137"/>
      <c r="N17" s="137"/>
      <c r="O17" s="137"/>
      <c r="P17" s="137"/>
      <c r="Q17" s="161"/>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row>
    <row r="18" spans="1:46" ht="14.25" customHeight="1" x14ac:dyDescent="0.2">
      <c r="A18" s="137"/>
      <c r="B18" s="137"/>
      <c r="C18" s="137"/>
      <c r="D18" s="137"/>
      <c r="E18" s="137"/>
      <c r="F18" s="137"/>
      <c r="G18" s="137"/>
      <c r="H18" s="137"/>
      <c r="I18" s="137"/>
      <c r="J18" s="137"/>
      <c r="K18" s="137"/>
      <c r="L18" s="137"/>
      <c r="M18" s="137"/>
      <c r="N18" s="137"/>
      <c r="O18" s="137"/>
      <c r="P18" s="137"/>
      <c r="Q18" s="161"/>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row>
    <row r="19" spans="1:46" ht="14.25" customHeight="1" x14ac:dyDescent="0.2">
      <c r="A19" s="137"/>
      <c r="B19" s="137"/>
      <c r="C19" s="137"/>
      <c r="D19" s="137"/>
      <c r="E19" s="137"/>
      <c r="F19" s="137"/>
      <c r="G19" s="137"/>
      <c r="H19" s="137"/>
      <c r="I19" s="137"/>
      <c r="J19" s="137"/>
      <c r="K19" s="137"/>
      <c r="L19" s="137"/>
      <c r="M19" s="137"/>
      <c r="N19" s="137"/>
      <c r="O19" s="137"/>
      <c r="P19" s="137"/>
      <c r="Q19" s="161"/>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row>
    <row r="20" spans="1:46" ht="14.25" customHeight="1" x14ac:dyDescent="0.2">
      <c r="A20" s="137"/>
      <c r="B20" s="137"/>
      <c r="C20" s="137"/>
      <c r="D20" s="137"/>
      <c r="E20" s="137"/>
      <c r="F20" s="137"/>
      <c r="G20" s="137"/>
      <c r="H20" s="137"/>
      <c r="I20" s="137"/>
      <c r="J20" s="137"/>
      <c r="K20" s="137"/>
      <c r="L20" s="137"/>
      <c r="M20" s="137"/>
      <c r="N20" s="137"/>
      <c r="O20" s="137"/>
      <c r="P20" s="137"/>
      <c r="Q20" s="161"/>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row>
    <row r="21" spans="1:46"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D5:Q5"/>
    <mergeCell ref="A6:B6"/>
    <mergeCell ref="C6:I6"/>
    <mergeCell ref="J6:K6"/>
    <mergeCell ref="L6:Q6"/>
  </mergeCells>
  <dataValidations count="7">
    <dataValidation type="list" allowBlank="1" showErrorMessage="1" sqref="H8:H15">
      <formula1>POL</formula1>
    </dataValidation>
    <dataValidation type="list" allowBlank="1" showErrorMessage="1" sqref="A8:A15">
      <formula1>AREAS</formula1>
    </dataValidation>
    <dataValidation type="list" allowBlank="1" showErrorMessage="1" sqref="F8:F15">
      <formula1>obj</formula1>
    </dataValidation>
    <dataValidation type="list" allowBlank="1" showErrorMessage="1" sqref="B8:B15">
      <formula1>PROCESO</formula1>
    </dataValidation>
    <dataValidation type="list" allowBlank="1" showErrorMessage="1" sqref="D8:E15">
      <formula1>ODS</formula1>
    </dataValidation>
    <dataValidation type="list" allowBlank="1" showErrorMessage="1" sqref="G8:G15">
      <formula1>MIPG</formula1>
    </dataValidation>
    <dataValidation type="list" allowBlank="1" showErrorMessage="1" sqref="K8:K15">
      <formula1>INDIRECT(#REF!)</formula1>
    </dataValidation>
  </dataValidations>
  <pageMargins left="0.7" right="0.7" top="0.75" bottom="0.75"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FF0E0"/>
  </sheetPr>
  <dimension ref="A1:AT1000"/>
  <sheetViews>
    <sheetView showGridLines="0" tabSelected="1" workbookViewId="0">
      <selection activeCell="A20" sqref="A20"/>
    </sheetView>
  </sheetViews>
  <sheetFormatPr baseColWidth="10" defaultColWidth="12.625" defaultRowHeight="15" customHeight="1" x14ac:dyDescent="0.2"/>
  <cols>
    <col min="1" max="1" width="16.125" customWidth="1"/>
    <col min="2" max="2" width="15.625" customWidth="1"/>
    <col min="3" max="3" width="9.125" customWidth="1"/>
    <col min="4" max="6" width="19.375" customWidth="1"/>
    <col min="7" max="8" width="17.625" customWidth="1"/>
    <col min="9" max="9" width="15.625" customWidth="1"/>
    <col min="10" max="10" width="22.625" customWidth="1"/>
    <col min="11" max="11" width="20.625" customWidth="1"/>
    <col min="12" max="12" width="16.875" customWidth="1"/>
    <col min="13" max="13" width="19.625" customWidth="1"/>
    <col min="14" max="14" width="13" customWidth="1"/>
    <col min="15" max="15" width="18.5" customWidth="1"/>
    <col min="16" max="16" width="14.625" customWidth="1"/>
    <col min="17" max="17" width="28" customWidth="1"/>
    <col min="18" max="18" width="18.875" customWidth="1"/>
    <col min="19" max="19" width="18.125" customWidth="1"/>
    <col min="20" max="20" width="16.125" customWidth="1"/>
    <col min="21" max="21" width="19.125" customWidth="1"/>
    <col min="22" max="22" width="35" customWidth="1"/>
    <col min="23" max="23" width="33.625" customWidth="1"/>
    <col min="24" max="24" width="21.5" customWidth="1"/>
    <col min="25" max="25" width="18.375" customWidth="1"/>
    <col min="26" max="26" width="18" customWidth="1"/>
    <col min="27" max="27" width="22.375" customWidth="1"/>
    <col min="28" max="28" width="23.375" customWidth="1"/>
    <col min="29" max="29" width="23.125" customWidth="1"/>
    <col min="30" max="30" width="21.625" customWidth="1"/>
    <col min="31" max="31" width="23.75" customWidth="1"/>
    <col min="32" max="32" width="20.5" customWidth="1"/>
    <col min="33" max="33" width="22.125" customWidth="1"/>
    <col min="34" max="34" width="26.875" customWidth="1"/>
    <col min="35" max="35" width="21.5" customWidth="1"/>
    <col min="36" max="36" width="20.625" hidden="1" customWidth="1"/>
    <col min="37" max="37" width="20.5" hidden="1" customWidth="1"/>
    <col min="38" max="38" width="22.625" hidden="1" customWidth="1"/>
    <col min="39" max="39" width="21.875" hidden="1" customWidth="1"/>
    <col min="40" max="40" width="27.5" hidden="1" customWidth="1"/>
    <col min="41" max="41" width="24.875" hidden="1" customWidth="1"/>
    <col min="44" max="44" width="15.375" customWidth="1"/>
    <col min="45" max="45" width="16.75" customWidth="1"/>
  </cols>
  <sheetData>
    <row r="1" spans="1:46" ht="15" customHeight="1" x14ac:dyDescent="0.2">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row>
    <row r="2" spans="1:46" ht="37.5" customHeight="1" x14ac:dyDescent="0.2">
      <c r="A2" s="100"/>
      <c r="B2" s="101"/>
      <c r="C2" s="101"/>
      <c r="D2" s="102"/>
      <c r="E2" s="107" t="s">
        <v>209</v>
      </c>
      <c r="F2" s="108"/>
      <c r="G2" s="108"/>
      <c r="H2" s="108"/>
      <c r="I2" s="108"/>
      <c r="J2" s="108"/>
      <c r="K2" s="108"/>
      <c r="L2" s="108"/>
      <c r="M2" s="108"/>
      <c r="N2" s="108"/>
      <c r="O2" s="109"/>
      <c r="P2" s="70" t="s">
        <v>210</v>
      </c>
      <c r="Q2" s="71" t="s">
        <v>211</v>
      </c>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row>
    <row r="3" spans="1:46" ht="38.25" customHeight="1" x14ac:dyDescent="0.2">
      <c r="A3" s="103"/>
      <c r="B3" s="98"/>
      <c r="C3" s="98"/>
      <c r="D3" s="104"/>
      <c r="E3" s="110" t="s">
        <v>212</v>
      </c>
      <c r="F3" s="101"/>
      <c r="G3" s="101"/>
      <c r="H3" s="101"/>
      <c r="I3" s="101"/>
      <c r="J3" s="101"/>
      <c r="K3" s="101"/>
      <c r="L3" s="101"/>
      <c r="M3" s="101"/>
      <c r="N3" s="101"/>
      <c r="O3" s="111"/>
      <c r="P3" s="72" t="s">
        <v>213</v>
      </c>
      <c r="Q3" s="73" t="s">
        <v>214</v>
      </c>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row>
    <row r="4" spans="1:46" ht="29.25" customHeight="1" x14ac:dyDescent="0.2">
      <c r="A4" s="105"/>
      <c r="B4" s="99"/>
      <c r="C4" s="99"/>
      <c r="D4" s="106"/>
      <c r="E4" s="105"/>
      <c r="F4" s="99"/>
      <c r="G4" s="99"/>
      <c r="H4" s="99"/>
      <c r="I4" s="99"/>
      <c r="J4" s="99"/>
      <c r="K4" s="99"/>
      <c r="L4" s="99"/>
      <c r="M4" s="99"/>
      <c r="N4" s="99"/>
      <c r="O4" s="112"/>
      <c r="P4" s="74" t="s">
        <v>215</v>
      </c>
      <c r="Q4" s="75">
        <v>45623</v>
      </c>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row>
    <row r="5" spans="1:46" ht="6.75" customHeight="1" x14ac:dyDescent="0.2">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6" ht="33.75" customHeight="1" x14ac:dyDescent="0.2">
      <c r="A6" s="113" t="s">
        <v>9</v>
      </c>
      <c r="B6" s="109"/>
      <c r="C6" s="113" t="s">
        <v>216</v>
      </c>
      <c r="D6" s="108"/>
      <c r="E6" s="108"/>
      <c r="F6" s="108"/>
      <c r="G6" s="108"/>
      <c r="H6" s="108"/>
      <c r="I6" s="109"/>
      <c r="J6" s="113" t="s">
        <v>217</v>
      </c>
      <c r="K6" s="109"/>
      <c r="L6" s="113" t="s">
        <v>218</v>
      </c>
      <c r="M6" s="108"/>
      <c r="N6" s="108"/>
      <c r="O6" s="108"/>
      <c r="P6" s="108"/>
      <c r="Q6" s="10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row>
    <row r="7" spans="1:46" ht="75" x14ac:dyDescent="0.2">
      <c r="A7" s="93" t="s">
        <v>219</v>
      </c>
      <c r="B7" s="94" t="s">
        <v>220</v>
      </c>
      <c r="C7" s="95" t="s">
        <v>221</v>
      </c>
      <c r="D7" s="94" t="s">
        <v>222</v>
      </c>
      <c r="E7" s="94" t="s">
        <v>223</v>
      </c>
      <c r="F7" s="94" t="s">
        <v>224</v>
      </c>
      <c r="G7" s="94" t="s">
        <v>225</v>
      </c>
      <c r="H7" s="94" t="s">
        <v>226</v>
      </c>
      <c r="I7" s="94" t="s">
        <v>227</v>
      </c>
      <c r="J7" s="94" t="s">
        <v>228</v>
      </c>
      <c r="K7" s="94" t="s">
        <v>229</v>
      </c>
      <c r="L7" s="94" t="s">
        <v>230</v>
      </c>
      <c r="M7" s="94" t="s">
        <v>231</v>
      </c>
      <c r="N7" s="94" t="s">
        <v>13</v>
      </c>
      <c r="O7" s="94" t="s">
        <v>232</v>
      </c>
      <c r="P7" s="94" t="s">
        <v>233</v>
      </c>
      <c r="Q7" s="96" t="s">
        <v>234</v>
      </c>
      <c r="R7" s="77" t="s">
        <v>235</v>
      </c>
      <c r="S7" s="78" t="s">
        <v>236</v>
      </c>
      <c r="T7" s="78" t="s">
        <v>237</v>
      </c>
      <c r="U7" s="79" t="s">
        <v>238</v>
      </c>
      <c r="V7" s="79" t="s">
        <v>239</v>
      </c>
      <c r="W7" s="79" t="s">
        <v>240</v>
      </c>
      <c r="X7" s="80" t="s">
        <v>241</v>
      </c>
      <c r="Y7" s="80" t="s">
        <v>236</v>
      </c>
      <c r="Z7" s="80" t="s">
        <v>237</v>
      </c>
      <c r="AA7" s="79" t="s">
        <v>238</v>
      </c>
      <c r="AB7" s="79" t="s">
        <v>239</v>
      </c>
      <c r="AC7" s="79" t="s">
        <v>240</v>
      </c>
      <c r="AD7" s="81" t="s">
        <v>242</v>
      </c>
      <c r="AE7" s="81" t="s">
        <v>236</v>
      </c>
      <c r="AF7" s="81" t="s">
        <v>237</v>
      </c>
      <c r="AG7" s="79" t="s">
        <v>238</v>
      </c>
      <c r="AH7" s="79" t="s">
        <v>239</v>
      </c>
      <c r="AI7" s="79" t="s">
        <v>240</v>
      </c>
      <c r="AJ7" s="82" t="s">
        <v>243</v>
      </c>
      <c r="AK7" s="82" t="s">
        <v>236</v>
      </c>
      <c r="AL7" s="82" t="s">
        <v>237</v>
      </c>
      <c r="AM7" s="79" t="s">
        <v>238</v>
      </c>
      <c r="AN7" s="79" t="s">
        <v>239</v>
      </c>
      <c r="AO7" s="79" t="s">
        <v>240</v>
      </c>
      <c r="AP7" s="69"/>
      <c r="AQ7" s="83" t="s">
        <v>244</v>
      </c>
      <c r="AR7" s="83" t="s">
        <v>245</v>
      </c>
      <c r="AS7" s="84" t="s">
        <v>246</v>
      </c>
      <c r="AT7" s="83" t="s">
        <v>247</v>
      </c>
    </row>
    <row r="8" spans="1:46" ht="124.5" customHeight="1" x14ac:dyDescent="0.2">
      <c r="A8" s="86" t="s">
        <v>1</v>
      </c>
      <c r="B8" s="86" t="s">
        <v>465</v>
      </c>
      <c r="C8" s="86" t="s">
        <v>927</v>
      </c>
      <c r="D8" s="86" t="s">
        <v>291</v>
      </c>
      <c r="E8" s="86" t="s">
        <v>252</v>
      </c>
      <c r="F8" s="86" t="s">
        <v>292</v>
      </c>
      <c r="G8" s="86" t="s">
        <v>251</v>
      </c>
      <c r="H8" s="86" t="s">
        <v>0</v>
      </c>
      <c r="I8" s="86" t="s">
        <v>0</v>
      </c>
      <c r="J8" s="86" t="s">
        <v>293</v>
      </c>
      <c r="K8" s="86" t="s">
        <v>482</v>
      </c>
      <c r="L8" s="86" t="s">
        <v>928</v>
      </c>
      <c r="M8" s="86" t="s">
        <v>339</v>
      </c>
      <c r="N8" s="86" t="s">
        <v>28</v>
      </c>
      <c r="O8" s="86" t="s">
        <v>929</v>
      </c>
      <c r="P8" s="86">
        <v>20</v>
      </c>
      <c r="Q8" s="92"/>
      <c r="R8" s="85">
        <v>0</v>
      </c>
      <c r="S8" s="88" t="s">
        <v>0</v>
      </c>
      <c r="T8" s="88" t="s">
        <v>0</v>
      </c>
      <c r="U8" s="85">
        <v>0</v>
      </c>
      <c r="V8" s="88" t="s">
        <v>930</v>
      </c>
      <c r="W8" s="88" t="s">
        <v>931</v>
      </c>
      <c r="X8" s="85">
        <v>20</v>
      </c>
      <c r="Y8" s="159" t="s">
        <v>969</v>
      </c>
      <c r="Z8" s="87" t="s">
        <v>929</v>
      </c>
      <c r="AA8" s="97">
        <v>23</v>
      </c>
      <c r="AB8" s="206" t="s">
        <v>932</v>
      </c>
      <c r="AC8" s="206" t="s">
        <v>933</v>
      </c>
      <c r="AD8" s="97">
        <v>0</v>
      </c>
      <c r="AE8" s="206" t="s">
        <v>934</v>
      </c>
      <c r="AF8" s="207" t="s">
        <v>0</v>
      </c>
      <c r="AG8" s="97">
        <v>0</v>
      </c>
      <c r="AH8" s="206" t="s">
        <v>935</v>
      </c>
      <c r="AI8" s="206" t="s">
        <v>936</v>
      </c>
      <c r="AJ8" s="85"/>
      <c r="AK8" s="85"/>
      <c r="AL8" s="85"/>
      <c r="AM8" s="85"/>
      <c r="AN8" s="85"/>
      <c r="AO8" s="85"/>
      <c r="AP8" s="90"/>
      <c r="AQ8" s="86">
        <f>R8+X8+AD8+AJ8</f>
        <v>20</v>
      </c>
      <c r="AR8" s="86">
        <f>U8+AA8+AG8</f>
        <v>23</v>
      </c>
      <c r="AS8" s="86">
        <f>R8+X8+AD8</f>
        <v>20</v>
      </c>
      <c r="AT8" s="86">
        <f>P8</f>
        <v>20</v>
      </c>
    </row>
    <row r="9" spans="1:46" ht="14.25" customHeight="1" x14ac:dyDescent="0.2">
      <c r="A9" s="76"/>
      <c r="B9" s="76"/>
      <c r="C9" s="76"/>
      <c r="D9" s="76"/>
      <c r="E9" s="76"/>
      <c r="F9" s="76"/>
      <c r="G9" s="76"/>
      <c r="H9" s="76"/>
      <c r="I9" s="76"/>
      <c r="J9" s="76"/>
      <c r="K9" s="76"/>
      <c r="L9" s="76"/>
      <c r="M9" s="76"/>
      <c r="N9" s="76"/>
      <c r="O9" s="76"/>
      <c r="P9" s="76"/>
      <c r="Q9" s="8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S9" s="69"/>
      <c r="AT9" s="69"/>
    </row>
    <row r="10" spans="1:46" ht="14.25" customHeight="1" x14ac:dyDescent="0.2">
      <c r="A10" s="76"/>
      <c r="B10" s="76"/>
      <c r="C10" s="76"/>
      <c r="D10" s="76"/>
      <c r="E10" s="76"/>
      <c r="F10" s="76"/>
      <c r="G10" s="76"/>
      <c r="H10" s="76"/>
      <c r="I10" s="76"/>
      <c r="J10" s="76"/>
      <c r="K10" s="76"/>
      <c r="L10" s="76"/>
      <c r="M10" s="76"/>
      <c r="N10" s="76"/>
      <c r="O10" s="76"/>
      <c r="P10" s="76"/>
      <c r="Q10" s="8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row>
    <row r="11" spans="1:46" ht="14.25" customHeight="1" x14ac:dyDescent="0.2">
      <c r="A11" s="76"/>
      <c r="B11" s="76"/>
      <c r="C11" s="76"/>
      <c r="D11" s="76"/>
      <c r="E11" s="76"/>
      <c r="F11" s="76"/>
      <c r="G11" s="76"/>
      <c r="H11" s="76"/>
      <c r="I11" s="76"/>
      <c r="J11" s="76"/>
      <c r="K11" s="76"/>
      <c r="L11" s="76"/>
      <c r="M11" s="76"/>
      <c r="N11" s="76"/>
      <c r="O11" s="76"/>
      <c r="P11" s="76"/>
      <c r="Q11" s="8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row>
    <row r="12" spans="1:46" ht="14.25" customHeight="1" x14ac:dyDescent="0.2">
      <c r="A12" s="76"/>
      <c r="B12" s="76"/>
      <c r="C12" s="76"/>
      <c r="D12" s="76"/>
      <c r="E12" s="76"/>
      <c r="F12" s="76"/>
      <c r="G12" s="76"/>
      <c r="H12" s="76"/>
      <c r="I12" s="76"/>
      <c r="J12" s="76"/>
      <c r="K12" s="76"/>
      <c r="L12" s="76"/>
      <c r="M12" s="76"/>
      <c r="N12" s="76"/>
      <c r="O12" s="76"/>
      <c r="P12" s="76"/>
      <c r="Q12" s="8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row>
    <row r="13" spans="1:46" ht="14.25" customHeight="1" x14ac:dyDescent="0.2">
      <c r="A13" s="76"/>
      <c r="B13" s="76"/>
      <c r="C13" s="76"/>
      <c r="D13" s="76"/>
      <c r="E13" s="76"/>
      <c r="F13" s="76"/>
      <c r="G13" s="76"/>
      <c r="H13" s="76"/>
      <c r="I13" s="76"/>
      <c r="J13" s="76"/>
      <c r="K13" s="76"/>
      <c r="L13" s="76"/>
      <c r="M13" s="76"/>
      <c r="N13" s="76"/>
      <c r="O13" s="76"/>
      <c r="P13" s="76"/>
      <c r="Q13" s="8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row>
    <row r="14" spans="1:46" ht="14.25" customHeight="1" x14ac:dyDescent="0.2">
      <c r="A14" s="76"/>
      <c r="B14" s="76"/>
      <c r="C14" s="76"/>
      <c r="D14" s="76"/>
      <c r="E14" s="76"/>
      <c r="F14" s="76"/>
      <c r="G14" s="76"/>
      <c r="H14" s="76"/>
      <c r="I14" s="76"/>
      <c r="J14" s="76"/>
      <c r="K14" s="76"/>
      <c r="L14" s="76"/>
      <c r="M14" s="76"/>
      <c r="N14" s="76"/>
      <c r="O14" s="76"/>
      <c r="P14" s="76"/>
      <c r="Q14" s="8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row>
    <row r="15" spans="1:46" ht="14.25" customHeight="1" x14ac:dyDescent="0.2">
      <c r="A15" s="76"/>
      <c r="B15" s="76"/>
      <c r="C15" s="76"/>
      <c r="D15" s="76"/>
      <c r="E15" s="76"/>
      <c r="F15" s="76"/>
      <c r="G15" s="76"/>
      <c r="H15" s="76"/>
      <c r="I15" s="76"/>
      <c r="J15" s="76"/>
      <c r="K15" s="76"/>
      <c r="L15" s="76"/>
      <c r="M15" s="76"/>
      <c r="N15" s="76"/>
      <c r="O15" s="76"/>
      <c r="P15" s="76"/>
      <c r="Q15" s="8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row>
    <row r="16" spans="1:46" ht="14.25" customHeight="1" x14ac:dyDescent="0.2">
      <c r="A16" s="76"/>
      <c r="B16" s="76"/>
      <c r="C16" s="76"/>
      <c r="D16" s="76"/>
      <c r="E16" s="76"/>
      <c r="F16" s="76"/>
      <c r="G16" s="76"/>
      <c r="H16" s="76"/>
      <c r="I16" s="76"/>
      <c r="J16" s="76"/>
      <c r="K16" s="76"/>
      <c r="L16" s="76"/>
      <c r="M16" s="76"/>
      <c r="N16" s="76"/>
      <c r="O16" s="76"/>
      <c r="P16" s="76"/>
      <c r="Q16" s="8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row>
    <row r="17" spans="1:46" ht="14.25" customHeight="1" x14ac:dyDescent="0.2">
      <c r="A17" s="76"/>
      <c r="B17" s="76"/>
      <c r="C17" s="76"/>
      <c r="D17" s="76"/>
      <c r="E17" s="76"/>
      <c r="F17" s="76"/>
      <c r="G17" s="76"/>
      <c r="H17" s="76"/>
      <c r="I17" s="76"/>
      <c r="J17" s="76"/>
      <c r="K17" s="76"/>
      <c r="L17" s="76"/>
      <c r="M17" s="76"/>
      <c r="N17" s="76"/>
      <c r="O17" s="76"/>
      <c r="P17" s="76"/>
      <c r="Q17" s="8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row>
    <row r="18" spans="1:46" ht="14.25" customHeight="1" x14ac:dyDescent="0.2">
      <c r="A18" s="76"/>
      <c r="B18" s="76"/>
      <c r="C18" s="76"/>
      <c r="D18" s="76"/>
      <c r="E18" s="76"/>
      <c r="F18" s="76"/>
      <c r="G18" s="76"/>
      <c r="H18" s="76"/>
      <c r="I18" s="76"/>
      <c r="J18" s="76"/>
      <c r="K18" s="76"/>
      <c r="L18" s="76"/>
      <c r="M18" s="76"/>
      <c r="N18" s="76"/>
      <c r="O18" s="76"/>
      <c r="P18" s="76"/>
      <c r="Q18" s="8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row>
    <row r="19" spans="1:46" ht="14.25" customHeight="1" x14ac:dyDescent="0.2">
      <c r="A19" s="76"/>
      <c r="B19" s="76"/>
      <c r="C19" s="76"/>
      <c r="D19" s="76"/>
      <c r="E19" s="76"/>
      <c r="F19" s="76"/>
      <c r="G19" s="76"/>
      <c r="H19" s="76"/>
      <c r="I19" s="76"/>
      <c r="J19" s="76"/>
      <c r="K19" s="76"/>
      <c r="L19" s="76"/>
      <c r="M19" s="76"/>
      <c r="N19" s="76"/>
      <c r="O19" s="76"/>
      <c r="P19" s="76"/>
      <c r="Q19" s="8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row>
    <row r="20" spans="1:46" ht="14.25" customHeight="1" x14ac:dyDescent="0.2">
      <c r="A20" s="76"/>
      <c r="B20" s="76"/>
      <c r="C20" s="76"/>
      <c r="D20" s="76"/>
      <c r="E20" s="76"/>
      <c r="F20" s="76"/>
      <c r="G20" s="76"/>
      <c r="H20" s="76"/>
      <c r="I20" s="76"/>
      <c r="J20" s="76"/>
      <c r="K20" s="76"/>
      <c r="L20" s="76"/>
      <c r="M20" s="76"/>
      <c r="N20" s="76"/>
      <c r="O20" s="76"/>
      <c r="P20" s="76"/>
      <c r="Q20" s="8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row>
    <row r="21" spans="1:46" ht="14.25" customHeight="1" x14ac:dyDescent="0.2">
      <c r="A21" s="76"/>
      <c r="B21" s="76"/>
      <c r="C21" s="76"/>
      <c r="D21" s="76"/>
      <c r="E21" s="76"/>
      <c r="F21" s="76"/>
      <c r="G21" s="76"/>
      <c r="H21" s="76"/>
      <c r="I21" s="76"/>
      <c r="J21" s="76"/>
      <c r="K21" s="76"/>
      <c r="L21" s="76"/>
      <c r="M21" s="76"/>
      <c r="N21" s="76"/>
      <c r="O21" s="76"/>
      <c r="P21" s="76"/>
      <c r="Q21" s="8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row>
    <row r="22" spans="1:46" ht="14.25" customHeight="1" x14ac:dyDescent="0.2">
      <c r="A22" s="76"/>
      <c r="B22" s="76"/>
      <c r="C22" s="76"/>
      <c r="D22" s="76"/>
      <c r="E22" s="76"/>
      <c r="F22" s="76"/>
      <c r="G22" s="76"/>
      <c r="H22" s="76"/>
      <c r="I22" s="76"/>
      <c r="J22" s="76"/>
      <c r="K22" s="76"/>
      <c r="L22" s="76"/>
      <c r="M22" s="76"/>
      <c r="N22" s="76"/>
      <c r="O22" s="76"/>
      <c r="P22" s="76"/>
      <c r="Q22" s="8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row>
    <row r="23" spans="1:46" ht="14.25" customHeight="1" x14ac:dyDescent="0.2">
      <c r="A23" s="76"/>
      <c r="B23" s="76"/>
      <c r="C23" s="76"/>
      <c r="D23" s="76"/>
      <c r="E23" s="76"/>
      <c r="F23" s="76"/>
      <c r="G23" s="76"/>
      <c r="H23" s="76"/>
      <c r="I23" s="76"/>
      <c r="J23" s="76"/>
      <c r="K23" s="76"/>
      <c r="L23" s="76"/>
      <c r="M23" s="76"/>
      <c r="N23" s="76"/>
      <c r="O23" s="76"/>
      <c r="P23" s="76"/>
      <c r="Q23" s="8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row>
    <row r="24" spans="1:46" ht="14.25" customHeight="1" x14ac:dyDescent="0.2">
      <c r="A24" s="76"/>
      <c r="B24" s="76"/>
      <c r="C24" s="76"/>
      <c r="D24" s="76"/>
      <c r="E24" s="76"/>
      <c r="F24" s="76"/>
      <c r="G24" s="76"/>
      <c r="H24" s="76"/>
      <c r="I24" s="76"/>
      <c r="J24" s="76"/>
      <c r="K24" s="76"/>
      <c r="L24" s="76"/>
      <c r="M24" s="76"/>
      <c r="N24" s="76"/>
      <c r="O24" s="76"/>
      <c r="P24" s="76"/>
      <c r="Q24" s="8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row>
    <row r="25" spans="1:46" ht="14.25" customHeight="1" x14ac:dyDescent="0.2">
      <c r="A25" s="76"/>
      <c r="B25" s="76"/>
      <c r="C25" s="76"/>
      <c r="D25" s="76"/>
      <c r="E25" s="76"/>
      <c r="F25" s="76"/>
      <c r="G25" s="76"/>
      <c r="H25" s="76"/>
      <c r="I25" s="76"/>
      <c r="J25" s="76"/>
      <c r="K25" s="76"/>
      <c r="L25" s="76"/>
      <c r="M25" s="76"/>
      <c r="N25" s="76"/>
      <c r="O25" s="76"/>
      <c r="P25" s="76"/>
      <c r="Q25" s="8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row>
    <row r="26" spans="1:46" ht="14.25" customHeight="1" x14ac:dyDescent="0.2">
      <c r="A26" s="76"/>
      <c r="B26" s="76"/>
      <c r="C26" s="76"/>
      <c r="D26" s="76"/>
      <c r="E26" s="76"/>
      <c r="F26" s="76"/>
      <c r="G26" s="76"/>
      <c r="H26" s="76"/>
      <c r="I26" s="76"/>
      <c r="J26" s="76"/>
      <c r="K26" s="76"/>
      <c r="L26" s="76"/>
      <c r="M26" s="76"/>
      <c r="N26" s="76"/>
      <c r="O26" s="76"/>
      <c r="P26" s="76"/>
      <c r="Q26" s="8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row>
    <row r="27" spans="1:46" ht="14.25" customHeight="1" x14ac:dyDescent="0.2">
      <c r="A27" s="76"/>
      <c r="B27" s="76"/>
      <c r="C27" s="76"/>
      <c r="D27" s="76"/>
      <c r="E27" s="76"/>
      <c r="F27" s="76"/>
      <c r="G27" s="76"/>
      <c r="H27" s="76"/>
      <c r="I27" s="76"/>
      <c r="J27" s="76"/>
      <c r="K27" s="76"/>
      <c r="L27" s="76"/>
      <c r="M27" s="76"/>
      <c r="N27" s="76"/>
      <c r="O27" s="76"/>
      <c r="P27" s="76"/>
      <c r="Q27" s="8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row>
    <row r="28" spans="1:46" ht="14.25" customHeight="1" x14ac:dyDescent="0.2">
      <c r="A28" s="76"/>
      <c r="B28" s="76"/>
      <c r="C28" s="76"/>
      <c r="D28" s="76"/>
      <c r="E28" s="76"/>
      <c r="F28" s="76"/>
      <c r="G28" s="76"/>
      <c r="H28" s="76"/>
      <c r="I28" s="76"/>
      <c r="J28" s="76"/>
      <c r="K28" s="76"/>
      <c r="L28" s="76"/>
      <c r="M28" s="76"/>
      <c r="N28" s="76"/>
      <c r="O28" s="76"/>
      <c r="P28" s="76"/>
      <c r="Q28" s="8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row>
    <row r="29" spans="1:46" ht="14.25" customHeight="1" x14ac:dyDescent="0.2">
      <c r="A29" s="76"/>
      <c r="B29" s="76"/>
      <c r="C29" s="76"/>
      <c r="D29" s="76"/>
      <c r="E29" s="76"/>
      <c r="F29" s="76"/>
      <c r="G29" s="76"/>
      <c r="H29" s="76"/>
      <c r="I29" s="76"/>
      <c r="J29" s="76"/>
      <c r="K29" s="76"/>
      <c r="L29" s="76"/>
      <c r="M29" s="76"/>
      <c r="N29" s="76"/>
      <c r="O29" s="76"/>
      <c r="P29" s="76"/>
      <c r="Q29" s="8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row>
    <row r="30" spans="1:46" ht="14.25" customHeight="1" x14ac:dyDescent="0.2">
      <c r="A30" s="76"/>
      <c r="B30" s="76"/>
      <c r="C30" s="76"/>
      <c r="D30" s="76"/>
      <c r="E30" s="76"/>
      <c r="F30" s="76"/>
      <c r="G30" s="76"/>
      <c r="H30" s="76"/>
      <c r="I30" s="76"/>
      <c r="J30" s="76"/>
      <c r="K30" s="76"/>
      <c r="L30" s="76"/>
      <c r="M30" s="76"/>
      <c r="N30" s="76"/>
      <c r="O30" s="76"/>
      <c r="P30" s="76"/>
      <c r="Q30" s="8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row>
    <row r="31" spans="1:46" ht="14.25" customHeight="1" x14ac:dyDescent="0.2">
      <c r="A31" s="76"/>
      <c r="B31" s="76"/>
      <c r="C31" s="76"/>
      <c r="D31" s="76"/>
      <c r="E31" s="76"/>
      <c r="F31" s="76"/>
      <c r="G31" s="76"/>
      <c r="H31" s="76"/>
      <c r="I31" s="76"/>
      <c r="J31" s="76"/>
      <c r="K31" s="76"/>
      <c r="L31" s="76"/>
      <c r="M31" s="76"/>
      <c r="N31" s="76"/>
      <c r="O31" s="76"/>
      <c r="P31" s="76"/>
      <c r="Q31" s="8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row>
    <row r="32" spans="1:46" ht="14.25" customHeight="1" x14ac:dyDescent="0.2">
      <c r="A32" s="76"/>
      <c r="B32" s="76"/>
      <c r="C32" s="76"/>
      <c r="D32" s="76"/>
      <c r="E32" s="76"/>
      <c r="F32" s="76"/>
      <c r="G32" s="76"/>
      <c r="H32" s="76"/>
      <c r="I32" s="76"/>
      <c r="J32" s="76"/>
      <c r="K32" s="76"/>
      <c r="L32" s="76"/>
      <c r="M32" s="76"/>
      <c r="N32" s="76"/>
      <c r="O32" s="76"/>
      <c r="P32" s="76"/>
      <c r="Q32" s="8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row>
    <row r="33" spans="1:46" ht="14.25" customHeight="1" x14ac:dyDescent="0.2">
      <c r="A33" s="76"/>
      <c r="B33" s="76"/>
      <c r="C33" s="76"/>
      <c r="D33" s="76"/>
      <c r="E33" s="76"/>
      <c r="F33" s="76"/>
      <c r="G33" s="76"/>
      <c r="H33" s="76"/>
      <c r="I33" s="76"/>
      <c r="J33" s="76"/>
      <c r="K33" s="76"/>
      <c r="L33" s="76"/>
      <c r="M33" s="76"/>
      <c r="N33" s="76"/>
      <c r="O33" s="76"/>
      <c r="P33" s="76"/>
      <c r="Q33" s="8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row>
    <row r="34" spans="1:46" ht="14.25" customHeight="1" x14ac:dyDescent="0.2">
      <c r="A34" s="76"/>
      <c r="B34" s="76"/>
      <c r="C34" s="76"/>
      <c r="D34" s="76"/>
      <c r="E34" s="76"/>
      <c r="F34" s="76"/>
      <c r="G34" s="76"/>
      <c r="H34" s="76"/>
      <c r="I34" s="76"/>
      <c r="J34" s="76"/>
      <c r="K34" s="76"/>
      <c r="L34" s="76"/>
      <c r="M34" s="76"/>
      <c r="N34" s="76"/>
      <c r="O34" s="76"/>
      <c r="P34" s="76"/>
      <c r="Q34" s="8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row>
    <row r="35" spans="1:46" ht="14.25" customHeight="1" x14ac:dyDescent="0.2">
      <c r="A35" s="76"/>
      <c r="B35" s="76"/>
      <c r="C35" s="76"/>
      <c r="D35" s="76"/>
      <c r="E35" s="76"/>
      <c r="F35" s="76"/>
      <c r="G35" s="76"/>
      <c r="H35" s="76"/>
      <c r="I35" s="76"/>
      <c r="J35" s="76"/>
      <c r="K35" s="76"/>
      <c r="L35" s="76"/>
      <c r="M35" s="76"/>
      <c r="N35" s="76"/>
      <c r="O35" s="76"/>
      <c r="P35" s="76"/>
      <c r="Q35" s="8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row>
    <row r="36" spans="1:46" ht="14.25" customHeight="1" x14ac:dyDescent="0.2">
      <c r="A36" s="76"/>
      <c r="B36" s="76"/>
      <c r="C36" s="76"/>
      <c r="D36" s="76"/>
      <c r="E36" s="76"/>
      <c r="F36" s="76"/>
      <c r="G36" s="76"/>
      <c r="H36" s="76"/>
      <c r="I36" s="76"/>
      <c r="J36" s="76"/>
      <c r="K36" s="76"/>
      <c r="L36" s="76"/>
      <c r="M36" s="76"/>
      <c r="N36" s="76"/>
      <c r="O36" s="76"/>
      <c r="P36" s="76"/>
      <c r="Q36" s="8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row>
    <row r="37" spans="1:46" ht="14.25" customHeight="1" x14ac:dyDescent="0.2">
      <c r="A37" s="76"/>
      <c r="B37" s="76"/>
      <c r="C37" s="76"/>
      <c r="D37" s="76"/>
      <c r="E37" s="76"/>
      <c r="F37" s="76"/>
      <c r="G37" s="76"/>
      <c r="H37" s="76"/>
      <c r="I37" s="76"/>
      <c r="J37" s="76"/>
      <c r="K37" s="76"/>
      <c r="L37" s="76"/>
      <c r="M37" s="76"/>
      <c r="N37" s="76"/>
      <c r="O37" s="76"/>
      <c r="P37" s="76"/>
      <c r="Q37" s="8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row>
    <row r="38" spans="1:46" ht="14.25" customHeight="1" x14ac:dyDescent="0.2">
      <c r="A38" s="76"/>
      <c r="B38" s="76"/>
      <c r="C38" s="76"/>
      <c r="D38" s="76"/>
      <c r="E38" s="76"/>
      <c r="F38" s="76"/>
      <c r="G38" s="76"/>
      <c r="H38" s="76"/>
      <c r="I38" s="76"/>
      <c r="J38" s="76"/>
      <c r="K38" s="76"/>
      <c r="L38" s="76"/>
      <c r="M38" s="76"/>
      <c r="N38" s="76"/>
      <c r="O38" s="76"/>
      <c r="P38" s="76"/>
      <c r="Q38" s="8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row>
    <row r="39" spans="1:46" ht="14.25" customHeight="1" x14ac:dyDescent="0.2">
      <c r="A39" s="76"/>
      <c r="B39" s="76"/>
      <c r="C39" s="76"/>
      <c r="D39" s="76"/>
      <c r="E39" s="76"/>
      <c r="F39" s="76"/>
      <c r="G39" s="76"/>
      <c r="H39" s="76"/>
      <c r="I39" s="76"/>
      <c r="J39" s="76"/>
      <c r="K39" s="76"/>
      <c r="L39" s="76"/>
      <c r="M39" s="76"/>
      <c r="N39" s="76"/>
      <c r="O39" s="76"/>
      <c r="P39" s="76"/>
      <c r="Q39" s="8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row>
    <row r="40" spans="1:46" ht="14.25" customHeight="1" x14ac:dyDescent="0.2">
      <c r="A40" s="76"/>
      <c r="B40" s="76"/>
      <c r="C40" s="76"/>
      <c r="D40" s="76"/>
      <c r="E40" s="76"/>
      <c r="F40" s="76"/>
      <c r="G40" s="76"/>
      <c r="H40" s="76"/>
      <c r="I40" s="76"/>
      <c r="J40" s="76"/>
      <c r="K40" s="76"/>
      <c r="L40" s="76"/>
      <c r="M40" s="76"/>
      <c r="N40" s="76"/>
      <c r="O40" s="76"/>
      <c r="P40" s="76"/>
      <c r="Q40" s="8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row>
    <row r="41" spans="1:46" ht="14.25" customHeight="1" x14ac:dyDescent="0.2">
      <c r="A41" s="76"/>
      <c r="B41" s="76"/>
      <c r="C41" s="76"/>
      <c r="D41" s="76"/>
      <c r="E41" s="76"/>
      <c r="F41" s="76"/>
      <c r="G41" s="76"/>
      <c r="H41" s="76"/>
      <c r="I41" s="76"/>
      <c r="J41" s="76"/>
      <c r="K41" s="76"/>
      <c r="L41" s="76"/>
      <c r="M41" s="76"/>
      <c r="N41" s="76"/>
      <c r="O41" s="76"/>
      <c r="P41" s="76"/>
      <c r="Q41" s="8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row>
    <row r="42" spans="1:46" ht="14.25" customHeight="1" x14ac:dyDescent="0.2">
      <c r="A42" s="76"/>
      <c r="B42" s="76"/>
      <c r="C42" s="76"/>
      <c r="D42" s="76"/>
      <c r="E42" s="76"/>
      <c r="F42" s="76"/>
      <c r="G42" s="76"/>
      <c r="H42" s="76"/>
      <c r="I42" s="76"/>
      <c r="J42" s="76"/>
      <c r="K42" s="76"/>
      <c r="L42" s="76"/>
      <c r="M42" s="76"/>
      <c r="N42" s="76"/>
      <c r="O42" s="76"/>
      <c r="P42" s="76"/>
      <c r="Q42" s="8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row>
    <row r="43" spans="1:46" ht="14.25" customHeight="1" x14ac:dyDescent="0.2">
      <c r="A43" s="76"/>
      <c r="B43" s="76"/>
      <c r="C43" s="76"/>
      <c r="D43" s="76"/>
      <c r="E43" s="76"/>
      <c r="F43" s="76"/>
      <c r="G43" s="76"/>
      <c r="H43" s="76"/>
      <c r="I43" s="76"/>
      <c r="J43" s="76"/>
      <c r="K43" s="76"/>
      <c r="L43" s="76"/>
      <c r="M43" s="76"/>
      <c r="N43" s="76"/>
      <c r="O43" s="76"/>
      <c r="P43" s="76"/>
      <c r="Q43" s="8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row>
    <row r="44" spans="1:46" ht="14.25" customHeight="1" x14ac:dyDescent="0.2">
      <c r="A44" s="76"/>
      <c r="B44" s="76"/>
      <c r="C44" s="76"/>
      <c r="D44" s="76"/>
      <c r="E44" s="76"/>
      <c r="F44" s="76"/>
      <c r="G44" s="76"/>
      <c r="H44" s="76"/>
      <c r="I44" s="76"/>
      <c r="J44" s="76"/>
      <c r="K44" s="76"/>
      <c r="L44" s="76"/>
      <c r="M44" s="76"/>
      <c r="N44" s="76"/>
      <c r="O44" s="76"/>
      <c r="P44" s="76"/>
      <c r="Q44" s="8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row>
    <row r="45" spans="1:46" ht="14.25" customHeight="1" x14ac:dyDescent="0.2">
      <c r="A45" s="76"/>
      <c r="B45" s="76"/>
      <c r="C45" s="76"/>
      <c r="D45" s="76"/>
      <c r="E45" s="76"/>
      <c r="F45" s="76"/>
      <c r="G45" s="76"/>
      <c r="H45" s="76"/>
      <c r="I45" s="76"/>
      <c r="J45" s="76"/>
      <c r="K45" s="76"/>
      <c r="L45" s="76"/>
      <c r="M45" s="76"/>
      <c r="N45" s="76"/>
      <c r="O45" s="76"/>
      <c r="P45" s="76"/>
      <c r="Q45" s="8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row>
    <row r="46" spans="1:46" ht="14.25" customHeight="1" x14ac:dyDescent="0.2">
      <c r="A46" s="76"/>
      <c r="B46" s="76"/>
      <c r="C46" s="76"/>
      <c r="D46" s="76"/>
      <c r="E46" s="76"/>
      <c r="F46" s="76"/>
      <c r="G46" s="76"/>
      <c r="H46" s="76"/>
      <c r="I46" s="76"/>
      <c r="J46" s="76"/>
      <c r="K46" s="76"/>
      <c r="L46" s="76"/>
      <c r="M46" s="76"/>
      <c r="N46" s="76"/>
      <c r="O46" s="76"/>
      <c r="P46" s="76"/>
      <c r="Q46" s="8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row>
    <row r="47" spans="1:46" ht="14.25" customHeight="1" x14ac:dyDescent="0.2">
      <c r="A47" s="76"/>
      <c r="B47" s="76"/>
      <c r="C47" s="76"/>
      <c r="D47" s="76"/>
      <c r="E47" s="76"/>
      <c r="F47" s="76"/>
      <c r="G47" s="76"/>
      <c r="H47" s="76"/>
      <c r="I47" s="76"/>
      <c r="J47" s="76"/>
      <c r="K47" s="76"/>
      <c r="L47" s="76"/>
      <c r="M47" s="76"/>
      <c r="N47" s="76"/>
      <c r="O47" s="76"/>
      <c r="P47" s="76"/>
      <c r="Q47" s="8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row>
    <row r="48" spans="1:46" ht="14.25" customHeight="1" x14ac:dyDescent="0.2">
      <c r="A48" s="76"/>
      <c r="B48" s="76"/>
      <c r="C48" s="76"/>
      <c r="D48" s="76"/>
      <c r="E48" s="76"/>
      <c r="F48" s="76"/>
      <c r="G48" s="76"/>
      <c r="H48" s="76"/>
      <c r="I48" s="76"/>
      <c r="J48" s="76"/>
      <c r="K48" s="76"/>
      <c r="L48" s="76"/>
      <c r="M48" s="76"/>
      <c r="N48" s="76"/>
      <c r="O48" s="76"/>
      <c r="P48" s="76"/>
      <c r="Q48" s="8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row>
    <row r="49" spans="1:46" ht="14.25" customHeight="1" x14ac:dyDescent="0.2">
      <c r="A49" s="76"/>
      <c r="B49" s="76"/>
      <c r="C49" s="76"/>
      <c r="D49" s="76"/>
      <c r="E49" s="76"/>
      <c r="F49" s="76"/>
      <c r="G49" s="76"/>
      <c r="H49" s="76"/>
      <c r="I49" s="76"/>
      <c r="J49" s="76"/>
      <c r="K49" s="76"/>
      <c r="L49" s="76"/>
      <c r="M49" s="76"/>
      <c r="N49" s="76"/>
      <c r="O49" s="76"/>
      <c r="P49" s="76"/>
      <c r="Q49" s="8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row>
    <row r="50" spans="1:46" ht="14.25" customHeight="1" x14ac:dyDescent="0.2">
      <c r="A50" s="76"/>
      <c r="B50" s="76"/>
      <c r="C50" s="76"/>
      <c r="D50" s="76"/>
      <c r="E50" s="76"/>
      <c r="F50" s="76"/>
      <c r="G50" s="76"/>
      <c r="H50" s="76"/>
      <c r="I50" s="76"/>
      <c r="J50" s="76"/>
      <c r="K50" s="76"/>
      <c r="L50" s="76"/>
      <c r="M50" s="76"/>
      <c r="N50" s="76"/>
      <c r="O50" s="76"/>
      <c r="P50" s="76"/>
      <c r="Q50" s="8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row>
    <row r="51" spans="1:46" ht="14.25" customHeight="1" x14ac:dyDescent="0.2">
      <c r="A51" s="76"/>
      <c r="B51" s="76"/>
      <c r="C51" s="76"/>
      <c r="D51" s="76"/>
      <c r="E51" s="76"/>
      <c r="F51" s="76"/>
      <c r="G51" s="76"/>
      <c r="H51" s="76"/>
      <c r="I51" s="76"/>
      <c r="J51" s="76"/>
      <c r="K51" s="76"/>
      <c r="L51" s="76"/>
      <c r="M51" s="76"/>
      <c r="N51" s="76"/>
      <c r="O51" s="76"/>
      <c r="P51" s="76"/>
      <c r="Q51" s="8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row>
    <row r="52" spans="1:46" ht="14.25" customHeight="1" x14ac:dyDescent="0.2">
      <c r="A52" s="76"/>
      <c r="B52" s="76"/>
      <c r="C52" s="76"/>
      <c r="D52" s="76"/>
      <c r="E52" s="76"/>
      <c r="F52" s="76"/>
      <c r="G52" s="76"/>
      <c r="H52" s="76"/>
      <c r="I52" s="76"/>
      <c r="J52" s="76"/>
      <c r="K52" s="76"/>
      <c r="L52" s="76"/>
      <c r="M52" s="76"/>
      <c r="N52" s="76"/>
      <c r="O52" s="76"/>
      <c r="P52" s="76"/>
      <c r="Q52" s="8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row>
    <row r="53" spans="1:46" ht="14.25" customHeight="1" x14ac:dyDescent="0.2">
      <c r="A53" s="76"/>
      <c r="B53" s="76"/>
      <c r="C53" s="76"/>
      <c r="D53" s="76"/>
      <c r="E53" s="76"/>
      <c r="F53" s="76"/>
      <c r="G53" s="76"/>
      <c r="H53" s="76"/>
      <c r="I53" s="76"/>
      <c r="J53" s="76"/>
      <c r="K53" s="76"/>
      <c r="L53" s="76"/>
      <c r="M53" s="76"/>
      <c r="N53" s="76"/>
      <c r="O53" s="76"/>
      <c r="P53" s="76"/>
      <c r="Q53" s="8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row>
    <row r="54" spans="1:46" ht="14.25" customHeight="1" x14ac:dyDescent="0.2">
      <c r="A54" s="76"/>
      <c r="B54" s="76"/>
      <c r="C54" s="76"/>
      <c r="D54" s="76"/>
      <c r="E54" s="76"/>
      <c r="F54" s="76"/>
      <c r="G54" s="76"/>
      <c r="H54" s="76"/>
      <c r="I54" s="76"/>
      <c r="J54" s="76"/>
      <c r="K54" s="76"/>
      <c r="L54" s="76"/>
      <c r="M54" s="76"/>
      <c r="N54" s="76"/>
      <c r="O54" s="76"/>
      <c r="P54" s="76"/>
      <c r="Q54" s="8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row>
    <row r="55" spans="1:46" ht="14.25" customHeight="1" x14ac:dyDescent="0.2">
      <c r="A55" s="76"/>
      <c r="B55" s="76"/>
      <c r="C55" s="76"/>
      <c r="D55" s="76"/>
      <c r="E55" s="76"/>
      <c r="F55" s="76"/>
      <c r="G55" s="76"/>
      <c r="H55" s="76"/>
      <c r="I55" s="76"/>
      <c r="J55" s="76"/>
      <c r="K55" s="76"/>
      <c r="L55" s="76"/>
      <c r="M55" s="76"/>
      <c r="N55" s="76"/>
      <c r="O55" s="76"/>
      <c r="P55" s="76"/>
      <c r="Q55" s="8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row>
    <row r="56" spans="1:46" ht="14.25" customHeight="1" x14ac:dyDescent="0.2">
      <c r="A56" s="76"/>
      <c r="B56" s="76"/>
      <c r="C56" s="76"/>
      <c r="D56" s="76"/>
      <c r="E56" s="76"/>
      <c r="F56" s="76"/>
      <c r="G56" s="76"/>
      <c r="H56" s="76"/>
      <c r="I56" s="76"/>
      <c r="J56" s="76"/>
      <c r="K56" s="76"/>
      <c r="L56" s="76"/>
      <c r="M56" s="76"/>
      <c r="N56" s="76"/>
      <c r="O56" s="76"/>
      <c r="P56" s="76"/>
      <c r="Q56" s="8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row>
    <row r="57" spans="1:46" ht="14.25" customHeight="1" x14ac:dyDescent="0.2">
      <c r="A57" s="76"/>
      <c r="B57" s="76"/>
      <c r="C57" s="76"/>
      <c r="D57" s="76"/>
      <c r="E57" s="76"/>
      <c r="F57" s="76"/>
      <c r="G57" s="76"/>
      <c r="H57" s="76"/>
      <c r="I57" s="76"/>
      <c r="J57" s="76"/>
      <c r="K57" s="76"/>
      <c r="L57" s="76"/>
      <c r="M57" s="76"/>
      <c r="N57" s="76"/>
      <c r="O57" s="76"/>
      <c r="P57" s="76"/>
      <c r="Q57" s="8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row>
    <row r="58" spans="1:46" ht="14.25" customHeight="1" x14ac:dyDescent="0.2">
      <c r="A58" s="76"/>
      <c r="B58" s="76"/>
      <c r="C58" s="76"/>
      <c r="D58" s="76"/>
      <c r="E58" s="76"/>
      <c r="F58" s="76"/>
      <c r="G58" s="76"/>
      <c r="H58" s="76"/>
      <c r="I58" s="76"/>
      <c r="J58" s="76"/>
      <c r="K58" s="76"/>
      <c r="L58" s="76"/>
      <c r="M58" s="76"/>
      <c r="N58" s="76"/>
      <c r="O58" s="76"/>
      <c r="P58" s="76"/>
      <c r="Q58" s="8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row>
    <row r="59" spans="1:46" ht="14.25" customHeight="1" x14ac:dyDescent="0.2">
      <c r="A59" s="76"/>
      <c r="B59" s="76"/>
      <c r="C59" s="76"/>
      <c r="D59" s="76"/>
      <c r="E59" s="76"/>
      <c r="F59" s="76"/>
      <c r="G59" s="76"/>
      <c r="H59" s="76"/>
      <c r="I59" s="76"/>
      <c r="J59" s="76"/>
      <c r="K59" s="76"/>
      <c r="L59" s="76"/>
      <c r="M59" s="76"/>
      <c r="N59" s="76"/>
      <c r="O59" s="76"/>
      <c r="P59" s="76"/>
      <c r="Q59" s="8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row>
    <row r="60" spans="1:46" ht="14.25" customHeight="1" x14ac:dyDescent="0.2">
      <c r="A60" s="76"/>
      <c r="B60" s="76"/>
      <c r="C60" s="76"/>
      <c r="D60" s="76"/>
      <c r="E60" s="76"/>
      <c r="F60" s="76"/>
      <c r="G60" s="76"/>
      <c r="H60" s="76"/>
      <c r="I60" s="76"/>
      <c r="J60" s="76"/>
      <c r="K60" s="76"/>
      <c r="L60" s="76"/>
      <c r="M60" s="76"/>
      <c r="N60" s="76"/>
      <c r="O60" s="76"/>
      <c r="P60" s="76"/>
      <c r="Q60" s="8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row>
    <row r="61" spans="1:46" ht="14.25" customHeight="1" x14ac:dyDescent="0.2">
      <c r="A61" s="76"/>
      <c r="B61" s="76"/>
      <c r="C61" s="76"/>
      <c r="D61" s="76"/>
      <c r="E61" s="76"/>
      <c r="F61" s="76"/>
      <c r="G61" s="76"/>
      <c r="H61" s="76"/>
      <c r="I61" s="76"/>
      <c r="J61" s="76"/>
      <c r="K61" s="76"/>
      <c r="L61" s="76"/>
      <c r="M61" s="76"/>
      <c r="N61" s="76"/>
      <c r="O61" s="76"/>
      <c r="P61" s="76"/>
      <c r="Q61" s="8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row>
    <row r="62" spans="1:46" ht="14.25" customHeight="1" x14ac:dyDescent="0.2">
      <c r="A62" s="76"/>
      <c r="B62" s="76"/>
      <c r="C62" s="76"/>
      <c r="D62" s="76"/>
      <c r="E62" s="76"/>
      <c r="F62" s="76"/>
      <c r="G62" s="76"/>
      <c r="H62" s="76"/>
      <c r="I62" s="76"/>
      <c r="J62" s="76"/>
      <c r="K62" s="76"/>
      <c r="L62" s="76"/>
      <c r="M62" s="76"/>
      <c r="N62" s="76"/>
      <c r="O62" s="76"/>
      <c r="P62" s="76"/>
      <c r="Q62" s="8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row>
    <row r="63" spans="1:46" ht="14.25" customHeight="1" x14ac:dyDescent="0.2">
      <c r="A63" s="76"/>
      <c r="B63" s="76"/>
      <c r="C63" s="76"/>
      <c r="D63" s="76"/>
      <c r="E63" s="76"/>
      <c r="F63" s="76"/>
      <c r="G63" s="76"/>
      <c r="H63" s="76"/>
      <c r="I63" s="76"/>
      <c r="J63" s="76"/>
      <c r="K63" s="76"/>
      <c r="L63" s="76"/>
      <c r="M63" s="76"/>
      <c r="N63" s="76"/>
      <c r="O63" s="76"/>
      <c r="P63" s="76"/>
      <c r="Q63" s="8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row>
    <row r="64" spans="1:46" ht="14.25" customHeight="1" x14ac:dyDescent="0.2">
      <c r="A64" s="76"/>
      <c r="B64" s="76"/>
      <c r="C64" s="76"/>
      <c r="D64" s="76"/>
      <c r="E64" s="76"/>
      <c r="F64" s="76"/>
      <c r="G64" s="76"/>
      <c r="H64" s="76"/>
      <c r="I64" s="76"/>
      <c r="J64" s="76"/>
      <c r="K64" s="76"/>
      <c r="L64" s="76"/>
      <c r="M64" s="76"/>
      <c r="N64" s="76"/>
      <c r="O64" s="76"/>
      <c r="P64" s="76"/>
      <c r="Q64" s="8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row>
    <row r="65" spans="1:46" ht="14.25" customHeight="1" x14ac:dyDescent="0.2">
      <c r="A65" s="76"/>
      <c r="B65" s="76"/>
      <c r="C65" s="76"/>
      <c r="D65" s="76"/>
      <c r="E65" s="76"/>
      <c r="F65" s="76"/>
      <c r="G65" s="76"/>
      <c r="H65" s="76"/>
      <c r="I65" s="76"/>
      <c r="J65" s="76"/>
      <c r="K65" s="76"/>
      <c r="L65" s="76"/>
      <c r="M65" s="76"/>
      <c r="N65" s="76"/>
      <c r="O65" s="76"/>
      <c r="P65" s="76"/>
      <c r="Q65" s="8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row>
    <row r="66" spans="1:46" ht="14.25" customHeight="1" x14ac:dyDescent="0.2">
      <c r="A66" s="76"/>
      <c r="B66" s="76"/>
      <c r="C66" s="76"/>
      <c r="D66" s="76"/>
      <c r="E66" s="76"/>
      <c r="F66" s="76"/>
      <c r="G66" s="76"/>
      <c r="H66" s="76"/>
      <c r="I66" s="76"/>
      <c r="J66" s="76"/>
      <c r="K66" s="76"/>
      <c r="L66" s="76"/>
      <c r="M66" s="76"/>
      <c r="N66" s="76"/>
      <c r="O66" s="76"/>
      <c r="P66" s="76"/>
      <c r="Q66" s="8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row>
    <row r="67" spans="1:46" ht="14.25" customHeight="1" x14ac:dyDescent="0.2">
      <c r="A67" s="76"/>
      <c r="B67" s="76"/>
      <c r="C67" s="76"/>
      <c r="D67" s="76"/>
      <c r="E67" s="76"/>
      <c r="F67" s="76"/>
      <c r="G67" s="76"/>
      <c r="H67" s="76"/>
      <c r="I67" s="76"/>
      <c r="J67" s="76"/>
      <c r="K67" s="76"/>
      <c r="L67" s="76"/>
      <c r="M67" s="76"/>
      <c r="N67" s="76"/>
      <c r="O67" s="76"/>
      <c r="P67" s="76"/>
      <c r="Q67" s="8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row>
    <row r="68" spans="1:46" ht="14.25" customHeight="1" x14ac:dyDescent="0.2">
      <c r="A68" s="76"/>
      <c r="B68" s="76"/>
      <c r="C68" s="76"/>
      <c r="D68" s="76"/>
      <c r="E68" s="76"/>
      <c r="F68" s="76"/>
      <c r="G68" s="76"/>
      <c r="H68" s="76"/>
      <c r="I68" s="76"/>
      <c r="J68" s="76"/>
      <c r="K68" s="76"/>
      <c r="L68" s="76"/>
      <c r="M68" s="76"/>
      <c r="N68" s="76"/>
      <c r="O68" s="76"/>
      <c r="P68" s="76"/>
      <c r="Q68" s="8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row>
    <row r="69" spans="1:46" ht="14.25" customHeight="1" x14ac:dyDescent="0.2">
      <c r="A69" s="76"/>
      <c r="B69" s="76"/>
      <c r="C69" s="76"/>
      <c r="D69" s="76"/>
      <c r="E69" s="76"/>
      <c r="F69" s="76"/>
      <c r="G69" s="76"/>
      <c r="H69" s="76"/>
      <c r="I69" s="76"/>
      <c r="J69" s="76"/>
      <c r="K69" s="76"/>
      <c r="L69" s="76"/>
      <c r="M69" s="76"/>
      <c r="N69" s="76"/>
      <c r="O69" s="76"/>
      <c r="P69" s="76"/>
      <c r="Q69" s="8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row>
    <row r="70" spans="1:46" ht="14.25" customHeight="1" x14ac:dyDescent="0.2">
      <c r="A70" s="76"/>
      <c r="B70" s="76"/>
      <c r="C70" s="76"/>
      <c r="D70" s="76"/>
      <c r="E70" s="76"/>
      <c r="F70" s="76"/>
      <c r="G70" s="76"/>
      <c r="H70" s="76"/>
      <c r="I70" s="76"/>
      <c r="J70" s="76"/>
      <c r="K70" s="76"/>
      <c r="L70" s="76"/>
      <c r="M70" s="76"/>
      <c r="N70" s="76"/>
      <c r="O70" s="76"/>
      <c r="P70" s="76"/>
      <c r="Q70" s="8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row>
    <row r="71" spans="1:46" ht="14.25" customHeight="1" x14ac:dyDescent="0.2">
      <c r="A71" s="76"/>
      <c r="B71" s="76"/>
      <c r="C71" s="76"/>
      <c r="D71" s="76"/>
      <c r="E71" s="76"/>
      <c r="F71" s="76"/>
      <c r="G71" s="76"/>
      <c r="H71" s="76"/>
      <c r="I71" s="76"/>
      <c r="J71" s="76"/>
      <c r="K71" s="76"/>
      <c r="L71" s="76"/>
      <c r="M71" s="76"/>
      <c r="N71" s="76"/>
      <c r="O71" s="76"/>
      <c r="P71" s="76"/>
      <c r="Q71" s="8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row>
    <row r="72" spans="1:46" ht="14.25" customHeight="1" x14ac:dyDescent="0.2">
      <c r="A72" s="76"/>
      <c r="B72" s="76"/>
      <c r="C72" s="76"/>
      <c r="D72" s="76"/>
      <c r="E72" s="76"/>
      <c r="F72" s="76"/>
      <c r="G72" s="76"/>
      <c r="H72" s="76"/>
      <c r="I72" s="76"/>
      <c r="J72" s="76"/>
      <c r="K72" s="76"/>
      <c r="L72" s="76"/>
      <c r="M72" s="76"/>
      <c r="N72" s="76"/>
      <c r="O72" s="76"/>
      <c r="P72" s="76"/>
      <c r="Q72" s="8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row>
    <row r="73" spans="1:46" ht="14.25" customHeight="1" x14ac:dyDescent="0.2">
      <c r="A73" s="76"/>
      <c r="B73" s="76"/>
      <c r="C73" s="76"/>
      <c r="D73" s="76"/>
      <c r="E73" s="76"/>
      <c r="F73" s="76"/>
      <c r="G73" s="76"/>
      <c r="H73" s="76"/>
      <c r="I73" s="76"/>
      <c r="J73" s="76"/>
      <c r="K73" s="76"/>
      <c r="L73" s="76"/>
      <c r="M73" s="76"/>
      <c r="N73" s="76"/>
      <c r="O73" s="76"/>
      <c r="P73" s="76"/>
      <c r="Q73" s="8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row>
    <row r="74" spans="1:46" ht="14.25" customHeight="1" x14ac:dyDescent="0.2">
      <c r="A74" s="76"/>
      <c r="B74" s="76"/>
      <c r="C74" s="76"/>
      <c r="D74" s="76"/>
      <c r="E74" s="76"/>
      <c r="F74" s="76"/>
      <c r="G74" s="76"/>
      <c r="H74" s="76"/>
      <c r="I74" s="76"/>
      <c r="J74" s="76"/>
      <c r="K74" s="76"/>
      <c r="L74" s="76"/>
      <c r="M74" s="76"/>
      <c r="N74" s="76"/>
      <c r="O74" s="76"/>
      <c r="P74" s="76"/>
      <c r="Q74" s="8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row>
    <row r="75" spans="1:46" ht="14.25" customHeight="1" x14ac:dyDescent="0.2">
      <c r="A75" s="76"/>
      <c r="B75" s="76"/>
      <c r="C75" s="76"/>
      <c r="D75" s="76"/>
      <c r="E75" s="76"/>
      <c r="F75" s="76"/>
      <c r="G75" s="76"/>
      <c r="H75" s="76"/>
      <c r="I75" s="76"/>
      <c r="J75" s="76"/>
      <c r="K75" s="76"/>
      <c r="L75" s="76"/>
      <c r="M75" s="76"/>
      <c r="N75" s="76"/>
      <c r="O75" s="76"/>
      <c r="P75" s="76"/>
      <c r="Q75" s="8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row>
    <row r="76" spans="1:46" ht="14.25" customHeight="1" x14ac:dyDescent="0.2">
      <c r="A76" s="76"/>
      <c r="B76" s="76"/>
      <c r="C76" s="76"/>
      <c r="D76" s="76"/>
      <c r="E76" s="76"/>
      <c r="F76" s="76"/>
      <c r="G76" s="76"/>
      <c r="H76" s="76"/>
      <c r="I76" s="76"/>
      <c r="J76" s="76"/>
      <c r="K76" s="76"/>
      <c r="L76" s="76"/>
      <c r="M76" s="76"/>
      <c r="N76" s="76"/>
      <c r="O76" s="76"/>
      <c r="P76" s="76"/>
      <c r="Q76" s="8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row>
    <row r="77" spans="1:46" ht="14.25" customHeight="1" x14ac:dyDescent="0.2">
      <c r="A77" s="76"/>
      <c r="B77" s="76"/>
      <c r="C77" s="76"/>
      <c r="D77" s="76"/>
      <c r="E77" s="76"/>
      <c r="F77" s="76"/>
      <c r="G77" s="76"/>
      <c r="H77" s="76"/>
      <c r="I77" s="76"/>
      <c r="J77" s="76"/>
      <c r="K77" s="76"/>
      <c r="L77" s="76"/>
      <c r="M77" s="76"/>
      <c r="N77" s="76"/>
      <c r="O77" s="76"/>
      <c r="P77" s="76"/>
      <c r="Q77" s="8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row>
    <row r="78" spans="1:46" ht="14.25" customHeight="1" x14ac:dyDescent="0.2">
      <c r="A78" s="76"/>
      <c r="B78" s="76"/>
      <c r="C78" s="76"/>
      <c r="D78" s="76"/>
      <c r="E78" s="76"/>
      <c r="F78" s="76"/>
      <c r="G78" s="76"/>
      <c r="H78" s="76"/>
      <c r="I78" s="76"/>
      <c r="J78" s="76"/>
      <c r="K78" s="76"/>
      <c r="L78" s="76"/>
      <c r="M78" s="76"/>
      <c r="N78" s="76"/>
      <c r="O78" s="76"/>
      <c r="P78" s="76"/>
      <c r="Q78" s="8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row>
    <row r="79" spans="1:46" ht="14.25" customHeight="1" x14ac:dyDescent="0.2">
      <c r="A79" s="76"/>
      <c r="B79" s="76"/>
      <c r="C79" s="76"/>
      <c r="D79" s="76"/>
      <c r="E79" s="76"/>
      <c r="F79" s="76"/>
      <c r="G79" s="76"/>
      <c r="H79" s="76"/>
      <c r="I79" s="76"/>
      <c r="J79" s="76"/>
      <c r="K79" s="76"/>
      <c r="L79" s="76"/>
      <c r="M79" s="76"/>
      <c r="N79" s="76"/>
      <c r="O79" s="76"/>
      <c r="P79" s="76"/>
      <c r="Q79" s="8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row>
    <row r="80" spans="1:46" ht="14.25" customHeight="1" x14ac:dyDescent="0.2">
      <c r="A80" s="76"/>
      <c r="B80" s="76"/>
      <c r="C80" s="76"/>
      <c r="D80" s="76"/>
      <c r="E80" s="76"/>
      <c r="F80" s="76"/>
      <c r="G80" s="76"/>
      <c r="H80" s="76"/>
      <c r="I80" s="76"/>
      <c r="J80" s="76"/>
      <c r="K80" s="76"/>
      <c r="L80" s="76"/>
      <c r="M80" s="76"/>
      <c r="N80" s="76"/>
      <c r="O80" s="76"/>
      <c r="P80" s="76"/>
      <c r="Q80" s="8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row>
    <row r="81" spans="1:46" ht="14.25" customHeight="1" x14ac:dyDescent="0.2">
      <c r="A81" s="76"/>
      <c r="B81" s="76"/>
      <c r="C81" s="76"/>
      <c r="D81" s="76"/>
      <c r="E81" s="76"/>
      <c r="F81" s="76"/>
      <c r="G81" s="76"/>
      <c r="H81" s="76"/>
      <c r="I81" s="76"/>
      <c r="J81" s="76"/>
      <c r="K81" s="76"/>
      <c r="L81" s="76"/>
      <c r="M81" s="76"/>
      <c r="N81" s="76"/>
      <c r="O81" s="76"/>
      <c r="P81" s="76"/>
      <c r="Q81" s="8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row>
    <row r="82" spans="1:46" ht="14.25" customHeight="1" x14ac:dyDescent="0.2">
      <c r="A82" s="76"/>
      <c r="B82" s="76"/>
      <c r="C82" s="76"/>
      <c r="D82" s="76"/>
      <c r="E82" s="76"/>
      <c r="F82" s="76"/>
      <c r="G82" s="76"/>
      <c r="H82" s="76"/>
      <c r="I82" s="76"/>
      <c r="J82" s="76"/>
      <c r="K82" s="76"/>
      <c r="L82" s="76"/>
      <c r="M82" s="76"/>
      <c r="N82" s="76"/>
      <c r="O82" s="76"/>
      <c r="P82" s="76"/>
      <c r="Q82" s="8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row>
    <row r="83" spans="1:46" ht="14.25" customHeight="1" x14ac:dyDescent="0.2">
      <c r="A83" s="76"/>
      <c r="B83" s="76"/>
      <c r="C83" s="76"/>
      <c r="D83" s="76"/>
      <c r="E83" s="76"/>
      <c r="F83" s="76"/>
      <c r="G83" s="76"/>
      <c r="H83" s="76"/>
      <c r="I83" s="76"/>
      <c r="J83" s="76"/>
      <c r="K83" s="76"/>
      <c r="L83" s="76"/>
      <c r="M83" s="76"/>
      <c r="N83" s="76"/>
      <c r="O83" s="76"/>
      <c r="P83" s="76"/>
      <c r="Q83" s="8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row>
    <row r="84" spans="1:46" ht="14.25" customHeight="1" x14ac:dyDescent="0.2">
      <c r="A84" s="76"/>
      <c r="B84" s="76"/>
      <c r="C84" s="76"/>
      <c r="D84" s="76"/>
      <c r="E84" s="76"/>
      <c r="F84" s="76"/>
      <c r="G84" s="76"/>
      <c r="H84" s="76"/>
      <c r="I84" s="76"/>
      <c r="J84" s="76"/>
      <c r="K84" s="76"/>
      <c r="L84" s="76"/>
      <c r="M84" s="76"/>
      <c r="N84" s="76"/>
      <c r="O84" s="76"/>
      <c r="P84" s="76"/>
      <c r="Q84" s="8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row>
    <row r="85" spans="1:46" ht="14.25" customHeight="1" x14ac:dyDescent="0.2">
      <c r="A85" s="76"/>
      <c r="B85" s="76"/>
      <c r="C85" s="76"/>
      <c r="D85" s="76"/>
      <c r="E85" s="76"/>
      <c r="F85" s="76"/>
      <c r="G85" s="76"/>
      <c r="H85" s="76"/>
      <c r="I85" s="76"/>
      <c r="J85" s="76"/>
      <c r="K85" s="76"/>
      <c r="L85" s="76"/>
      <c r="M85" s="76"/>
      <c r="N85" s="76"/>
      <c r="O85" s="76"/>
      <c r="P85" s="76"/>
      <c r="Q85" s="8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row>
    <row r="86" spans="1:46" ht="14.25" customHeight="1" x14ac:dyDescent="0.2">
      <c r="A86" s="76"/>
      <c r="B86" s="76"/>
      <c r="C86" s="76"/>
      <c r="D86" s="76"/>
      <c r="E86" s="76"/>
      <c r="F86" s="76"/>
      <c r="G86" s="76"/>
      <c r="H86" s="76"/>
      <c r="I86" s="76"/>
      <c r="J86" s="76"/>
      <c r="K86" s="76"/>
      <c r="L86" s="76"/>
      <c r="M86" s="76"/>
      <c r="N86" s="76"/>
      <c r="O86" s="76"/>
      <c r="P86" s="76"/>
      <c r="Q86" s="8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row>
    <row r="87" spans="1:46" ht="14.25" customHeight="1" x14ac:dyDescent="0.2">
      <c r="A87" s="76"/>
      <c r="B87" s="76"/>
      <c r="C87" s="76"/>
      <c r="D87" s="76"/>
      <c r="E87" s="76"/>
      <c r="F87" s="76"/>
      <c r="G87" s="76"/>
      <c r="H87" s="76"/>
      <c r="I87" s="76"/>
      <c r="J87" s="76"/>
      <c r="K87" s="76"/>
      <c r="L87" s="76"/>
      <c r="M87" s="76"/>
      <c r="N87" s="76"/>
      <c r="O87" s="76"/>
      <c r="P87" s="76"/>
      <c r="Q87" s="8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row>
    <row r="88" spans="1:46" ht="14.25" customHeight="1" x14ac:dyDescent="0.2">
      <c r="A88" s="76"/>
      <c r="B88" s="76"/>
      <c r="C88" s="76"/>
      <c r="D88" s="76"/>
      <c r="E88" s="76"/>
      <c r="F88" s="76"/>
      <c r="G88" s="76"/>
      <c r="H88" s="76"/>
      <c r="I88" s="76"/>
      <c r="J88" s="76"/>
      <c r="K88" s="76"/>
      <c r="L88" s="76"/>
      <c r="M88" s="76"/>
      <c r="N88" s="76"/>
      <c r="O88" s="76"/>
      <c r="P88" s="76"/>
      <c r="Q88" s="8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row>
    <row r="89" spans="1:46" ht="14.25" customHeight="1" x14ac:dyDescent="0.2">
      <c r="A89" s="76"/>
      <c r="B89" s="76"/>
      <c r="C89" s="76"/>
      <c r="D89" s="76"/>
      <c r="E89" s="76"/>
      <c r="F89" s="76"/>
      <c r="G89" s="76"/>
      <c r="H89" s="76"/>
      <c r="I89" s="76"/>
      <c r="J89" s="76"/>
      <c r="K89" s="76"/>
      <c r="L89" s="76"/>
      <c r="M89" s="76"/>
      <c r="N89" s="76"/>
      <c r="O89" s="76"/>
      <c r="P89" s="76"/>
      <c r="Q89" s="8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row>
    <row r="90" spans="1:46" ht="14.25" customHeight="1" x14ac:dyDescent="0.2">
      <c r="A90" s="76"/>
      <c r="B90" s="76"/>
      <c r="C90" s="76"/>
      <c r="D90" s="76"/>
      <c r="E90" s="76"/>
      <c r="F90" s="76"/>
      <c r="G90" s="76"/>
      <c r="H90" s="76"/>
      <c r="I90" s="76"/>
      <c r="J90" s="76"/>
      <c r="K90" s="76"/>
      <c r="L90" s="76"/>
      <c r="M90" s="76"/>
      <c r="N90" s="76"/>
      <c r="O90" s="76"/>
      <c r="P90" s="76"/>
      <c r="Q90" s="8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row>
    <row r="91" spans="1:46" ht="14.25" customHeight="1" x14ac:dyDescent="0.2">
      <c r="A91" s="76"/>
      <c r="B91" s="76"/>
      <c r="C91" s="76"/>
      <c r="D91" s="76"/>
      <c r="E91" s="76"/>
      <c r="F91" s="76"/>
      <c r="G91" s="76"/>
      <c r="H91" s="76"/>
      <c r="I91" s="76"/>
      <c r="J91" s="76"/>
      <c r="K91" s="76"/>
      <c r="L91" s="76"/>
      <c r="M91" s="76"/>
      <c r="N91" s="76"/>
      <c r="O91" s="76"/>
      <c r="P91" s="76"/>
      <c r="Q91" s="8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row>
    <row r="92" spans="1:46" ht="14.25" customHeight="1" x14ac:dyDescent="0.2">
      <c r="A92" s="76"/>
      <c r="B92" s="76"/>
      <c r="C92" s="76"/>
      <c r="D92" s="76"/>
      <c r="E92" s="76"/>
      <c r="F92" s="76"/>
      <c r="G92" s="76"/>
      <c r="H92" s="76"/>
      <c r="I92" s="76"/>
      <c r="J92" s="76"/>
      <c r="K92" s="76"/>
      <c r="L92" s="76"/>
      <c r="M92" s="76"/>
      <c r="N92" s="76"/>
      <c r="O92" s="76"/>
      <c r="P92" s="76"/>
      <c r="Q92" s="8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row>
    <row r="93" spans="1:46" ht="14.25" customHeight="1" x14ac:dyDescent="0.2">
      <c r="A93" s="76"/>
      <c r="B93" s="76"/>
      <c r="C93" s="76"/>
      <c r="D93" s="76"/>
      <c r="E93" s="76"/>
      <c r="F93" s="76"/>
      <c r="G93" s="76"/>
      <c r="H93" s="76"/>
      <c r="I93" s="76"/>
      <c r="J93" s="76"/>
      <c r="K93" s="76"/>
      <c r="L93" s="76"/>
      <c r="M93" s="76"/>
      <c r="N93" s="76"/>
      <c r="O93" s="76"/>
      <c r="P93" s="76"/>
      <c r="Q93" s="8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row>
    <row r="94" spans="1:46" ht="14.25" customHeight="1" x14ac:dyDescent="0.2">
      <c r="A94" s="76"/>
      <c r="B94" s="76"/>
      <c r="C94" s="76"/>
      <c r="D94" s="76"/>
      <c r="E94" s="76"/>
      <c r="F94" s="76"/>
      <c r="G94" s="76"/>
      <c r="H94" s="76"/>
      <c r="I94" s="76"/>
      <c r="J94" s="76"/>
      <c r="K94" s="76"/>
      <c r="L94" s="76"/>
      <c r="M94" s="76"/>
      <c r="N94" s="76"/>
      <c r="O94" s="76"/>
      <c r="P94" s="76"/>
      <c r="Q94" s="8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row>
    <row r="95" spans="1:46" ht="14.25" customHeight="1" x14ac:dyDescent="0.2">
      <c r="A95" s="76"/>
      <c r="B95" s="76"/>
      <c r="C95" s="76"/>
      <c r="D95" s="76"/>
      <c r="E95" s="76"/>
      <c r="F95" s="76"/>
      <c r="G95" s="76"/>
      <c r="H95" s="76"/>
      <c r="I95" s="76"/>
      <c r="J95" s="76"/>
      <c r="K95" s="76"/>
      <c r="L95" s="76"/>
      <c r="M95" s="76"/>
      <c r="N95" s="76"/>
      <c r="O95" s="76"/>
      <c r="P95" s="76"/>
      <c r="Q95" s="8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row>
    <row r="96" spans="1:46" ht="14.25" customHeight="1" x14ac:dyDescent="0.2">
      <c r="A96" s="76"/>
      <c r="B96" s="76"/>
      <c r="C96" s="76"/>
      <c r="D96" s="76"/>
      <c r="E96" s="76"/>
      <c r="F96" s="76"/>
      <c r="G96" s="76"/>
      <c r="H96" s="76"/>
      <c r="I96" s="76"/>
      <c r="J96" s="76"/>
      <c r="K96" s="76"/>
      <c r="L96" s="76"/>
      <c r="M96" s="76"/>
      <c r="N96" s="76"/>
      <c r="O96" s="76"/>
      <c r="P96" s="76"/>
      <c r="Q96" s="8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row>
    <row r="97" spans="1:46" ht="14.25" customHeight="1" x14ac:dyDescent="0.2">
      <c r="A97" s="76"/>
      <c r="B97" s="76"/>
      <c r="C97" s="76"/>
      <c r="D97" s="76"/>
      <c r="E97" s="76"/>
      <c r="F97" s="76"/>
      <c r="G97" s="76"/>
      <c r="H97" s="76"/>
      <c r="I97" s="76"/>
      <c r="J97" s="76"/>
      <c r="K97" s="76"/>
      <c r="L97" s="76"/>
      <c r="M97" s="76"/>
      <c r="N97" s="76"/>
      <c r="O97" s="76"/>
      <c r="P97" s="76"/>
      <c r="Q97" s="8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row>
    <row r="98" spans="1:46" ht="14.25" customHeight="1" x14ac:dyDescent="0.2">
      <c r="A98" s="76"/>
      <c r="B98" s="76"/>
      <c r="C98" s="76"/>
      <c r="D98" s="76"/>
      <c r="E98" s="76"/>
      <c r="F98" s="76"/>
      <c r="G98" s="76"/>
      <c r="H98" s="76"/>
      <c r="I98" s="76"/>
      <c r="J98" s="76"/>
      <c r="K98" s="76"/>
      <c r="L98" s="76"/>
      <c r="M98" s="76"/>
      <c r="N98" s="76"/>
      <c r="O98" s="76"/>
      <c r="P98" s="76"/>
      <c r="Q98" s="8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row>
    <row r="99" spans="1:46" ht="14.25" customHeight="1" x14ac:dyDescent="0.2">
      <c r="A99" s="76"/>
      <c r="B99" s="76"/>
      <c r="C99" s="76"/>
      <c r="D99" s="76"/>
      <c r="E99" s="76"/>
      <c r="F99" s="76"/>
      <c r="G99" s="76"/>
      <c r="H99" s="76"/>
      <c r="I99" s="76"/>
      <c r="J99" s="76"/>
      <c r="K99" s="76"/>
      <c r="L99" s="76"/>
      <c r="M99" s="76"/>
      <c r="N99" s="76"/>
      <c r="O99" s="76"/>
      <c r="P99" s="76"/>
      <c r="Q99" s="8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row>
    <row r="100" spans="1:46" ht="14.25" customHeight="1" x14ac:dyDescent="0.2">
      <c r="A100" s="76"/>
      <c r="B100" s="76"/>
      <c r="C100" s="76"/>
      <c r="D100" s="76"/>
      <c r="E100" s="76"/>
      <c r="F100" s="76"/>
      <c r="G100" s="76"/>
      <c r="H100" s="76"/>
      <c r="I100" s="76"/>
      <c r="J100" s="76"/>
      <c r="K100" s="76"/>
      <c r="L100" s="76"/>
      <c r="M100" s="76"/>
      <c r="N100" s="76"/>
      <c r="O100" s="76"/>
      <c r="P100" s="76"/>
      <c r="Q100" s="8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row>
    <row r="101" spans="1:46" ht="14.25" customHeight="1" x14ac:dyDescent="0.2">
      <c r="A101" s="76"/>
      <c r="B101" s="76"/>
      <c r="C101" s="76"/>
      <c r="D101" s="76"/>
      <c r="E101" s="76"/>
      <c r="F101" s="76"/>
      <c r="G101" s="76"/>
      <c r="H101" s="76"/>
      <c r="I101" s="76"/>
      <c r="J101" s="76"/>
      <c r="K101" s="76"/>
      <c r="L101" s="76"/>
      <c r="M101" s="76"/>
      <c r="N101" s="76"/>
      <c r="O101" s="76"/>
      <c r="P101" s="76"/>
      <c r="Q101" s="8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row>
    <row r="102" spans="1:46" ht="14.25" customHeight="1" x14ac:dyDescent="0.2">
      <c r="A102" s="76"/>
      <c r="B102" s="76"/>
      <c r="C102" s="76"/>
      <c r="D102" s="76"/>
      <c r="E102" s="76"/>
      <c r="F102" s="76"/>
      <c r="G102" s="76"/>
      <c r="H102" s="76"/>
      <c r="I102" s="76"/>
      <c r="J102" s="76"/>
      <c r="K102" s="76"/>
      <c r="L102" s="76"/>
      <c r="M102" s="76"/>
      <c r="N102" s="76"/>
      <c r="O102" s="76"/>
      <c r="P102" s="76"/>
      <c r="Q102" s="8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row>
    <row r="103" spans="1:46" ht="14.25" customHeight="1" x14ac:dyDescent="0.2">
      <c r="A103" s="76"/>
      <c r="B103" s="76"/>
      <c r="C103" s="76"/>
      <c r="D103" s="76"/>
      <c r="E103" s="76"/>
      <c r="F103" s="76"/>
      <c r="G103" s="76"/>
      <c r="H103" s="76"/>
      <c r="I103" s="76"/>
      <c r="J103" s="76"/>
      <c r="K103" s="76"/>
      <c r="L103" s="76"/>
      <c r="M103" s="76"/>
      <c r="N103" s="76"/>
      <c r="O103" s="76"/>
      <c r="P103" s="76"/>
      <c r="Q103" s="8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row>
    <row r="104" spans="1:46" ht="14.25" customHeight="1" x14ac:dyDescent="0.2">
      <c r="A104" s="76"/>
      <c r="B104" s="76"/>
      <c r="C104" s="76"/>
      <c r="D104" s="76"/>
      <c r="E104" s="76"/>
      <c r="F104" s="76"/>
      <c r="G104" s="76"/>
      <c r="H104" s="76"/>
      <c r="I104" s="76"/>
      <c r="J104" s="76"/>
      <c r="K104" s="76"/>
      <c r="L104" s="76"/>
      <c r="M104" s="76"/>
      <c r="N104" s="76"/>
      <c r="O104" s="76"/>
      <c r="P104" s="76"/>
      <c r="Q104" s="8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row>
    <row r="105" spans="1:46" ht="14.25" customHeight="1" x14ac:dyDescent="0.2">
      <c r="A105" s="76"/>
      <c r="B105" s="76"/>
      <c r="C105" s="76"/>
      <c r="D105" s="76"/>
      <c r="E105" s="76"/>
      <c r="F105" s="76"/>
      <c r="G105" s="76"/>
      <c r="H105" s="76"/>
      <c r="I105" s="76"/>
      <c r="J105" s="76"/>
      <c r="K105" s="76"/>
      <c r="L105" s="76"/>
      <c r="M105" s="76"/>
      <c r="N105" s="76"/>
      <c r="O105" s="76"/>
      <c r="P105" s="76"/>
      <c r="Q105" s="8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row>
    <row r="106" spans="1:46" ht="14.25" customHeight="1" x14ac:dyDescent="0.2">
      <c r="A106" s="76"/>
      <c r="B106" s="76"/>
      <c r="C106" s="76"/>
      <c r="D106" s="76"/>
      <c r="E106" s="76"/>
      <c r="F106" s="76"/>
      <c r="G106" s="76"/>
      <c r="H106" s="76"/>
      <c r="I106" s="76"/>
      <c r="J106" s="76"/>
      <c r="K106" s="76"/>
      <c r="L106" s="76"/>
      <c r="M106" s="76"/>
      <c r="N106" s="76"/>
      <c r="O106" s="76"/>
      <c r="P106" s="76"/>
      <c r="Q106" s="8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row>
    <row r="107" spans="1:46" ht="14.25" customHeight="1" x14ac:dyDescent="0.2">
      <c r="A107" s="76"/>
      <c r="B107" s="76"/>
      <c r="C107" s="76"/>
      <c r="D107" s="76"/>
      <c r="E107" s="76"/>
      <c r="F107" s="76"/>
      <c r="G107" s="76"/>
      <c r="H107" s="76"/>
      <c r="I107" s="76"/>
      <c r="J107" s="76"/>
      <c r="K107" s="76"/>
      <c r="L107" s="76"/>
      <c r="M107" s="76"/>
      <c r="N107" s="76"/>
      <c r="O107" s="76"/>
      <c r="P107" s="76"/>
      <c r="Q107" s="8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row>
    <row r="108" spans="1:46" ht="14.25" customHeight="1" x14ac:dyDescent="0.2">
      <c r="A108" s="76"/>
      <c r="B108" s="76"/>
      <c r="C108" s="76"/>
      <c r="D108" s="76"/>
      <c r="E108" s="76"/>
      <c r="F108" s="76"/>
      <c r="G108" s="76"/>
      <c r="H108" s="76"/>
      <c r="I108" s="76"/>
      <c r="J108" s="76"/>
      <c r="K108" s="76"/>
      <c r="L108" s="76"/>
      <c r="M108" s="76"/>
      <c r="N108" s="76"/>
      <c r="O108" s="76"/>
      <c r="P108" s="76"/>
      <c r="Q108" s="8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row>
    <row r="109" spans="1:46" ht="14.25" customHeight="1" x14ac:dyDescent="0.2">
      <c r="A109" s="76"/>
      <c r="B109" s="76"/>
      <c r="C109" s="76"/>
      <c r="D109" s="76"/>
      <c r="E109" s="76"/>
      <c r="F109" s="76"/>
      <c r="G109" s="76"/>
      <c r="H109" s="76"/>
      <c r="I109" s="76"/>
      <c r="J109" s="76"/>
      <c r="K109" s="76"/>
      <c r="L109" s="76"/>
      <c r="M109" s="76"/>
      <c r="N109" s="76"/>
      <c r="O109" s="76"/>
      <c r="P109" s="76"/>
      <c r="Q109" s="8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row>
    <row r="110" spans="1:46" ht="14.25" customHeight="1" x14ac:dyDescent="0.2">
      <c r="A110" s="76"/>
      <c r="B110" s="76"/>
      <c r="C110" s="76"/>
      <c r="D110" s="76"/>
      <c r="E110" s="76"/>
      <c r="F110" s="76"/>
      <c r="G110" s="76"/>
      <c r="H110" s="76"/>
      <c r="I110" s="76"/>
      <c r="J110" s="76"/>
      <c r="K110" s="76"/>
      <c r="L110" s="76"/>
      <c r="M110" s="76"/>
      <c r="N110" s="76"/>
      <c r="O110" s="76"/>
      <c r="P110" s="76"/>
      <c r="Q110" s="8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row>
    <row r="111" spans="1:46" ht="14.25" customHeight="1" x14ac:dyDescent="0.2">
      <c r="A111" s="76"/>
      <c r="B111" s="76"/>
      <c r="C111" s="76"/>
      <c r="D111" s="76"/>
      <c r="E111" s="76"/>
      <c r="F111" s="76"/>
      <c r="G111" s="76"/>
      <c r="H111" s="76"/>
      <c r="I111" s="76"/>
      <c r="J111" s="76"/>
      <c r="K111" s="76"/>
      <c r="L111" s="76"/>
      <c r="M111" s="76"/>
      <c r="N111" s="76"/>
      <c r="O111" s="76"/>
      <c r="P111" s="76"/>
      <c r="Q111" s="8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row>
    <row r="112" spans="1:46" ht="14.25" customHeight="1" x14ac:dyDescent="0.2">
      <c r="A112" s="76"/>
      <c r="B112" s="76"/>
      <c r="C112" s="76"/>
      <c r="D112" s="76"/>
      <c r="E112" s="76"/>
      <c r="F112" s="76"/>
      <c r="G112" s="76"/>
      <c r="H112" s="76"/>
      <c r="I112" s="76"/>
      <c r="J112" s="76"/>
      <c r="K112" s="76"/>
      <c r="L112" s="76"/>
      <c r="M112" s="76"/>
      <c r="N112" s="76"/>
      <c r="O112" s="76"/>
      <c r="P112" s="76"/>
      <c r="Q112" s="8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row>
    <row r="113" spans="1:46" ht="14.25" customHeight="1" x14ac:dyDescent="0.2">
      <c r="A113" s="76"/>
      <c r="B113" s="76"/>
      <c r="C113" s="76"/>
      <c r="D113" s="76"/>
      <c r="E113" s="76"/>
      <c r="F113" s="76"/>
      <c r="G113" s="76"/>
      <c r="H113" s="76"/>
      <c r="I113" s="76"/>
      <c r="J113" s="76"/>
      <c r="K113" s="76"/>
      <c r="L113" s="76"/>
      <c r="M113" s="76"/>
      <c r="N113" s="76"/>
      <c r="O113" s="76"/>
      <c r="P113" s="76"/>
      <c r="Q113" s="8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row>
    <row r="114" spans="1:46" ht="14.25" customHeight="1" x14ac:dyDescent="0.2">
      <c r="A114" s="76"/>
      <c r="B114" s="76"/>
      <c r="C114" s="76"/>
      <c r="D114" s="76"/>
      <c r="E114" s="76"/>
      <c r="F114" s="76"/>
      <c r="G114" s="76"/>
      <c r="H114" s="76"/>
      <c r="I114" s="76"/>
      <c r="J114" s="76"/>
      <c r="K114" s="76"/>
      <c r="L114" s="76"/>
      <c r="M114" s="76"/>
      <c r="N114" s="76"/>
      <c r="O114" s="76"/>
      <c r="P114" s="76"/>
      <c r="Q114" s="8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row>
    <row r="115" spans="1:46" ht="14.25" customHeight="1" x14ac:dyDescent="0.2">
      <c r="A115" s="76"/>
      <c r="B115" s="76"/>
      <c r="C115" s="76"/>
      <c r="D115" s="76"/>
      <c r="E115" s="76"/>
      <c r="F115" s="76"/>
      <c r="G115" s="76"/>
      <c r="H115" s="76"/>
      <c r="I115" s="76"/>
      <c r="J115" s="76"/>
      <c r="K115" s="76"/>
      <c r="L115" s="76"/>
      <c r="M115" s="76"/>
      <c r="N115" s="76"/>
      <c r="O115" s="76"/>
      <c r="P115" s="76"/>
      <c r="Q115" s="8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row>
    <row r="116" spans="1:46" ht="14.25" customHeight="1" x14ac:dyDescent="0.2">
      <c r="A116" s="76"/>
      <c r="B116" s="76"/>
      <c r="C116" s="76"/>
      <c r="D116" s="76"/>
      <c r="E116" s="76"/>
      <c r="F116" s="76"/>
      <c r="G116" s="76"/>
      <c r="H116" s="76"/>
      <c r="I116" s="76"/>
      <c r="J116" s="76"/>
      <c r="K116" s="76"/>
      <c r="L116" s="76"/>
      <c r="M116" s="76"/>
      <c r="N116" s="76"/>
      <c r="O116" s="76"/>
      <c r="P116" s="76"/>
      <c r="Q116" s="8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row>
    <row r="117" spans="1:46" ht="14.25" customHeight="1" x14ac:dyDescent="0.2">
      <c r="A117" s="76"/>
      <c r="B117" s="76"/>
      <c r="C117" s="76"/>
      <c r="D117" s="76"/>
      <c r="E117" s="76"/>
      <c r="F117" s="76"/>
      <c r="G117" s="76"/>
      <c r="H117" s="76"/>
      <c r="I117" s="76"/>
      <c r="J117" s="76"/>
      <c r="K117" s="76"/>
      <c r="L117" s="76"/>
      <c r="M117" s="76"/>
      <c r="N117" s="76"/>
      <c r="O117" s="76"/>
      <c r="P117" s="76"/>
      <c r="Q117" s="8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row>
    <row r="118" spans="1:46" ht="14.25" customHeight="1" x14ac:dyDescent="0.2">
      <c r="A118" s="76"/>
      <c r="B118" s="76"/>
      <c r="C118" s="76"/>
      <c r="D118" s="76"/>
      <c r="E118" s="76"/>
      <c r="F118" s="76"/>
      <c r="G118" s="76"/>
      <c r="H118" s="76"/>
      <c r="I118" s="76"/>
      <c r="J118" s="76"/>
      <c r="K118" s="76"/>
      <c r="L118" s="76"/>
      <c r="M118" s="76"/>
      <c r="N118" s="76"/>
      <c r="O118" s="76"/>
      <c r="P118" s="76"/>
      <c r="Q118" s="8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row>
    <row r="119" spans="1:46" ht="14.25" customHeight="1" x14ac:dyDescent="0.2">
      <c r="A119" s="76"/>
      <c r="B119" s="76"/>
      <c r="C119" s="76"/>
      <c r="D119" s="76"/>
      <c r="E119" s="76"/>
      <c r="F119" s="76"/>
      <c r="G119" s="76"/>
      <c r="H119" s="76"/>
      <c r="I119" s="76"/>
      <c r="J119" s="76"/>
      <c r="K119" s="76"/>
      <c r="L119" s="76"/>
      <c r="M119" s="76"/>
      <c r="N119" s="76"/>
      <c r="O119" s="76"/>
      <c r="P119" s="76"/>
      <c r="Q119" s="8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row>
    <row r="120" spans="1:46" ht="14.25" customHeight="1" x14ac:dyDescent="0.2">
      <c r="A120" s="76"/>
      <c r="B120" s="76"/>
      <c r="C120" s="76"/>
      <c r="D120" s="76"/>
      <c r="E120" s="76"/>
      <c r="F120" s="76"/>
      <c r="G120" s="76"/>
      <c r="H120" s="76"/>
      <c r="I120" s="76"/>
      <c r="J120" s="76"/>
      <c r="K120" s="76"/>
      <c r="L120" s="76"/>
      <c r="M120" s="76"/>
      <c r="N120" s="76"/>
      <c r="O120" s="76"/>
      <c r="P120" s="76"/>
      <c r="Q120" s="8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row>
    <row r="121" spans="1:46" ht="14.25" customHeight="1" x14ac:dyDescent="0.2">
      <c r="A121" s="76"/>
      <c r="B121" s="76"/>
      <c r="C121" s="76"/>
      <c r="D121" s="76"/>
      <c r="E121" s="76"/>
      <c r="F121" s="76"/>
      <c r="G121" s="76"/>
      <c r="H121" s="76"/>
      <c r="I121" s="76"/>
      <c r="J121" s="76"/>
      <c r="K121" s="76"/>
      <c r="L121" s="76"/>
      <c r="M121" s="76"/>
      <c r="N121" s="76"/>
      <c r="O121" s="76"/>
      <c r="P121" s="76"/>
      <c r="Q121" s="8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row>
    <row r="122" spans="1:46" ht="14.25" customHeight="1" x14ac:dyDescent="0.2">
      <c r="A122" s="76"/>
      <c r="B122" s="76"/>
      <c r="C122" s="76"/>
      <c r="D122" s="76"/>
      <c r="E122" s="76"/>
      <c r="F122" s="76"/>
      <c r="G122" s="76"/>
      <c r="H122" s="76"/>
      <c r="I122" s="76"/>
      <c r="J122" s="76"/>
      <c r="K122" s="76"/>
      <c r="L122" s="76"/>
      <c r="M122" s="76"/>
      <c r="N122" s="76"/>
      <c r="O122" s="76"/>
      <c r="P122" s="76"/>
      <c r="Q122" s="8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row>
    <row r="123" spans="1:46" ht="14.25" customHeight="1" x14ac:dyDescent="0.2">
      <c r="A123" s="76"/>
      <c r="B123" s="76"/>
      <c r="C123" s="76"/>
      <c r="D123" s="76"/>
      <c r="E123" s="76"/>
      <c r="F123" s="76"/>
      <c r="G123" s="76"/>
      <c r="H123" s="76"/>
      <c r="I123" s="76"/>
      <c r="J123" s="76"/>
      <c r="K123" s="76"/>
      <c r="L123" s="76"/>
      <c r="M123" s="76"/>
      <c r="N123" s="76"/>
      <c r="O123" s="76"/>
      <c r="P123" s="76"/>
      <c r="Q123" s="8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row>
    <row r="124" spans="1:46" ht="14.25" customHeight="1" x14ac:dyDescent="0.2">
      <c r="A124" s="76"/>
      <c r="B124" s="76"/>
      <c r="C124" s="76"/>
      <c r="D124" s="76"/>
      <c r="E124" s="76"/>
      <c r="F124" s="76"/>
      <c r="G124" s="76"/>
      <c r="H124" s="76"/>
      <c r="I124" s="76"/>
      <c r="J124" s="76"/>
      <c r="K124" s="76"/>
      <c r="L124" s="76"/>
      <c r="M124" s="76"/>
      <c r="N124" s="76"/>
      <c r="O124" s="76"/>
      <c r="P124" s="76"/>
      <c r="Q124" s="8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row>
    <row r="125" spans="1:46" ht="14.25" customHeight="1" x14ac:dyDescent="0.2">
      <c r="A125" s="76"/>
      <c r="B125" s="76"/>
      <c r="C125" s="76"/>
      <c r="D125" s="76"/>
      <c r="E125" s="76"/>
      <c r="F125" s="76"/>
      <c r="G125" s="76"/>
      <c r="H125" s="76"/>
      <c r="I125" s="76"/>
      <c r="J125" s="76"/>
      <c r="K125" s="76"/>
      <c r="L125" s="76"/>
      <c r="M125" s="76"/>
      <c r="N125" s="76"/>
      <c r="O125" s="76"/>
      <c r="P125" s="76"/>
      <c r="Q125" s="8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row>
    <row r="126" spans="1:46" ht="14.25" customHeight="1" x14ac:dyDescent="0.2">
      <c r="A126" s="76"/>
      <c r="B126" s="76"/>
      <c r="C126" s="76"/>
      <c r="D126" s="76"/>
      <c r="E126" s="76"/>
      <c r="F126" s="76"/>
      <c r="G126" s="76"/>
      <c r="H126" s="76"/>
      <c r="I126" s="76"/>
      <c r="J126" s="76"/>
      <c r="K126" s="76"/>
      <c r="L126" s="76"/>
      <c r="M126" s="76"/>
      <c r="N126" s="76"/>
      <c r="O126" s="76"/>
      <c r="P126" s="76"/>
      <c r="Q126" s="8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row>
    <row r="127" spans="1:46" ht="14.25" customHeight="1" x14ac:dyDescent="0.2">
      <c r="A127" s="76"/>
      <c r="B127" s="76"/>
      <c r="C127" s="76"/>
      <c r="D127" s="76"/>
      <c r="E127" s="76"/>
      <c r="F127" s="76"/>
      <c r="G127" s="76"/>
      <c r="H127" s="76"/>
      <c r="I127" s="76"/>
      <c r="J127" s="76"/>
      <c r="K127" s="76"/>
      <c r="L127" s="76"/>
      <c r="M127" s="76"/>
      <c r="N127" s="76"/>
      <c r="O127" s="76"/>
      <c r="P127" s="76"/>
      <c r="Q127" s="8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row>
    <row r="128" spans="1:46" ht="14.25" customHeight="1" x14ac:dyDescent="0.2">
      <c r="A128" s="76"/>
      <c r="B128" s="76"/>
      <c r="C128" s="76"/>
      <c r="D128" s="76"/>
      <c r="E128" s="76"/>
      <c r="F128" s="76"/>
      <c r="G128" s="76"/>
      <c r="H128" s="76"/>
      <c r="I128" s="76"/>
      <c r="J128" s="76"/>
      <c r="K128" s="76"/>
      <c r="L128" s="76"/>
      <c r="M128" s="76"/>
      <c r="N128" s="76"/>
      <c r="O128" s="76"/>
      <c r="P128" s="76"/>
      <c r="Q128" s="8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row>
    <row r="129" spans="1:46" ht="14.25" customHeight="1" x14ac:dyDescent="0.2">
      <c r="A129" s="76"/>
      <c r="B129" s="76"/>
      <c r="C129" s="76"/>
      <c r="D129" s="76"/>
      <c r="E129" s="76"/>
      <c r="F129" s="76"/>
      <c r="G129" s="76"/>
      <c r="H129" s="76"/>
      <c r="I129" s="76"/>
      <c r="J129" s="76"/>
      <c r="K129" s="76"/>
      <c r="L129" s="76"/>
      <c r="M129" s="76"/>
      <c r="N129" s="76"/>
      <c r="O129" s="76"/>
      <c r="P129" s="76"/>
      <c r="Q129" s="8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row>
    <row r="130" spans="1:46" ht="14.25" customHeight="1" x14ac:dyDescent="0.2">
      <c r="A130" s="76"/>
      <c r="B130" s="76"/>
      <c r="C130" s="76"/>
      <c r="D130" s="76"/>
      <c r="E130" s="76"/>
      <c r="F130" s="76"/>
      <c r="G130" s="76"/>
      <c r="H130" s="76"/>
      <c r="I130" s="76"/>
      <c r="J130" s="76"/>
      <c r="K130" s="76"/>
      <c r="L130" s="76"/>
      <c r="M130" s="76"/>
      <c r="N130" s="76"/>
      <c r="O130" s="76"/>
      <c r="P130" s="76"/>
      <c r="Q130" s="8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row>
    <row r="131" spans="1:46" ht="14.25" customHeight="1" x14ac:dyDescent="0.2">
      <c r="A131" s="76"/>
      <c r="B131" s="76"/>
      <c r="C131" s="76"/>
      <c r="D131" s="76"/>
      <c r="E131" s="76"/>
      <c r="F131" s="76"/>
      <c r="G131" s="76"/>
      <c r="H131" s="76"/>
      <c r="I131" s="76"/>
      <c r="J131" s="76"/>
      <c r="K131" s="76"/>
      <c r="L131" s="76"/>
      <c r="M131" s="76"/>
      <c r="N131" s="76"/>
      <c r="O131" s="76"/>
      <c r="P131" s="76"/>
      <c r="Q131" s="8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row>
    <row r="132" spans="1:46" ht="14.25" customHeight="1" x14ac:dyDescent="0.2">
      <c r="A132" s="76"/>
      <c r="B132" s="76"/>
      <c r="C132" s="76"/>
      <c r="D132" s="76"/>
      <c r="E132" s="76"/>
      <c r="F132" s="76"/>
      <c r="G132" s="76"/>
      <c r="H132" s="76"/>
      <c r="I132" s="76"/>
      <c r="J132" s="76"/>
      <c r="K132" s="76"/>
      <c r="L132" s="76"/>
      <c r="M132" s="76"/>
      <c r="N132" s="76"/>
      <c r="O132" s="76"/>
      <c r="P132" s="76"/>
      <c r="Q132" s="8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row>
    <row r="133" spans="1:46" ht="14.25" customHeight="1" x14ac:dyDescent="0.2">
      <c r="A133" s="76"/>
      <c r="B133" s="76"/>
      <c r="C133" s="76"/>
      <c r="D133" s="76"/>
      <c r="E133" s="76"/>
      <c r="F133" s="76"/>
      <c r="G133" s="76"/>
      <c r="H133" s="76"/>
      <c r="I133" s="76"/>
      <c r="J133" s="76"/>
      <c r="K133" s="76"/>
      <c r="L133" s="76"/>
      <c r="M133" s="76"/>
      <c r="N133" s="76"/>
      <c r="O133" s="76"/>
      <c r="P133" s="76"/>
      <c r="Q133" s="8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row>
    <row r="134" spans="1:46" ht="14.25" customHeight="1" x14ac:dyDescent="0.2">
      <c r="A134" s="76"/>
      <c r="B134" s="76"/>
      <c r="C134" s="76"/>
      <c r="D134" s="76"/>
      <c r="E134" s="76"/>
      <c r="F134" s="76"/>
      <c r="G134" s="76"/>
      <c r="H134" s="76"/>
      <c r="I134" s="76"/>
      <c r="J134" s="76"/>
      <c r="K134" s="76"/>
      <c r="L134" s="76"/>
      <c r="M134" s="76"/>
      <c r="N134" s="76"/>
      <c r="O134" s="76"/>
      <c r="P134" s="76"/>
      <c r="Q134" s="8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row>
    <row r="135" spans="1:46" ht="14.25" customHeight="1" x14ac:dyDescent="0.2">
      <c r="A135" s="76"/>
      <c r="B135" s="76"/>
      <c r="C135" s="76"/>
      <c r="D135" s="76"/>
      <c r="E135" s="76"/>
      <c r="F135" s="76"/>
      <c r="G135" s="76"/>
      <c r="H135" s="76"/>
      <c r="I135" s="76"/>
      <c r="J135" s="76"/>
      <c r="K135" s="76"/>
      <c r="L135" s="76"/>
      <c r="M135" s="76"/>
      <c r="N135" s="76"/>
      <c r="O135" s="76"/>
      <c r="P135" s="76"/>
      <c r="Q135" s="8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row>
    <row r="136" spans="1:46" ht="14.25" customHeight="1" x14ac:dyDescent="0.2">
      <c r="A136" s="76"/>
      <c r="B136" s="76"/>
      <c r="C136" s="76"/>
      <c r="D136" s="76"/>
      <c r="E136" s="76"/>
      <c r="F136" s="76"/>
      <c r="G136" s="76"/>
      <c r="H136" s="76"/>
      <c r="I136" s="76"/>
      <c r="J136" s="76"/>
      <c r="K136" s="76"/>
      <c r="L136" s="76"/>
      <c r="M136" s="76"/>
      <c r="N136" s="76"/>
      <c r="O136" s="76"/>
      <c r="P136" s="76"/>
      <c r="Q136" s="8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row>
    <row r="137" spans="1:46" ht="14.25" customHeight="1" x14ac:dyDescent="0.2">
      <c r="A137" s="76"/>
      <c r="B137" s="76"/>
      <c r="C137" s="76"/>
      <c r="D137" s="76"/>
      <c r="E137" s="76"/>
      <c r="F137" s="76"/>
      <c r="G137" s="76"/>
      <c r="H137" s="76"/>
      <c r="I137" s="76"/>
      <c r="J137" s="76"/>
      <c r="K137" s="76"/>
      <c r="L137" s="76"/>
      <c r="M137" s="76"/>
      <c r="N137" s="76"/>
      <c r="O137" s="76"/>
      <c r="P137" s="76"/>
      <c r="Q137" s="8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row>
    <row r="138" spans="1:46" ht="14.25" customHeight="1" x14ac:dyDescent="0.2">
      <c r="A138" s="76"/>
      <c r="B138" s="76"/>
      <c r="C138" s="76"/>
      <c r="D138" s="76"/>
      <c r="E138" s="76"/>
      <c r="F138" s="76"/>
      <c r="G138" s="76"/>
      <c r="H138" s="76"/>
      <c r="I138" s="76"/>
      <c r="J138" s="76"/>
      <c r="K138" s="76"/>
      <c r="L138" s="76"/>
      <c r="M138" s="76"/>
      <c r="N138" s="76"/>
      <c r="O138" s="76"/>
      <c r="P138" s="76"/>
      <c r="Q138" s="8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row>
    <row r="139" spans="1:46" ht="14.25" customHeight="1" x14ac:dyDescent="0.2">
      <c r="A139" s="76"/>
      <c r="B139" s="76"/>
      <c r="C139" s="76"/>
      <c r="D139" s="76"/>
      <c r="E139" s="76"/>
      <c r="F139" s="76"/>
      <c r="G139" s="76"/>
      <c r="H139" s="76"/>
      <c r="I139" s="76"/>
      <c r="J139" s="76"/>
      <c r="K139" s="76"/>
      <c r="L139" s="76"/>
      <c r="M139" s="76"/>
      <c r="N139" s="76"/>
      <c r="O139" s="76"/>
      <c r="P139" s="76"/>
      <c r="Q139" s="8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row>
    <row r="140" spans="1:46" ht="14.25" customHeight="1" x14ac:dyDescent="0.2">
      <c r="A140" s="76"/>
      <c r="B140" s="76"/>
      <c r="C140" s="76"/>
      <c r="D140" s="76"/>
      <c r="E140" s="76"/>
      <c r="F140" s="76"/>
      <c r="G140" s="76"/>
      <c r="H140" s="76"/>
      <c r="I140" s="76"/>
      <c r="J140" s="76"/>
      <c r="K140" s="76"/>
      <c r="L140" s="76"/>
      <c r="M140" s="76"/>
      <c r="N140" s="76"/>
      <c r="O140" s="76"/>
      <c r="P140" s="76"/>
      <c r="Q140" s="8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row>
    <row r="141" spans="1:46" ht="14.25" customHeight="1" x14ac:dyDescent="0.2">
      <c r="A141" s="76"/>
      <c r="B141" s="76"/>
      <c r="C141" s="76"/>
      <c r="D141" s="76"/>
      <c r="E141" s="76"/>
      <c r="F141" s="76"/>
      <c r="G141" s="76"/>
      <c r="H141" s="76"/>
      <c r="I141" s="76"/>
      <c r="J141" s="76"/>
      <c r="K141" s="76"/>
      <c r="L141" s="76"/>
      <c r="M141" s="76"/>
      <c r="N141" s="76"/>
      <c r="O141" s="76"/>
      <c r="P141" s="76"/>
      <c r="Q141" s="8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row>
    <row r="142" spans="1:46" ht="14.25" customHeight="1" x14ac:dyDescent="0.2">
      <c r="A142" s="76"/>
      <c r="B142" s="76"/>
      <c r="C142" s="76"/>
      <c r="D142" s="76"/>
      <c r="E142" s="76"/>
      <c r="F142" s="76"/>
      <c r="G142" s="76"/>
      <c r="H142" s="76"/>
      <c r="I142" s="76"/>
      <c r="J142" s="76"/>
      <c r="K142" s="76"/>
      <c r="L142" s="76"/>
      <c r="M142" s="76"/>
      <c r="N142" s="76"/>
      <c r="O142" s="76"/>
      <c r="P142" s="76"/>
      <c r="Q142" s="8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row>
    <row r="143" spans="1:46" ht="14.25" customHeight="1" x14ac:dyDescent="0.2">
      <c r="A143" s="76"/>
      <c r="B143" s="76"/>
      <c r="C143" s="76"/>
      <c r="D143" s="76"/>
      <c r="E143" s="76"/>
      <c r="F143" s="76"/>
      <c r="G143" s="76"/>
      <c r="H143" s="76"/>
      <c r="I143" s="76"/>
      <c r="J143" s="76"/>
      <c r="K143" s="76"/>
      <c r="L143" s="76"/>
      <c r="M143" s="76"/>
      <c r="N143" s="76"/>
      <c r="O143" s="76"/>
      <c r="P143" s="76"/>
      <c r="Q143" s="8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row>
    <row r="144" spans="1:46" ht="14.25" customHeight="1" x14ac:dyDescent="0.2">
      <c r="A144" s="76"/>
      <c r="B144" s="76"/>
      <c r="C144" s="76"/>
      <c r="D144" s="76"/>
      <c r="E144" s="76"/>
      <c r="F144" s="76"/>
      <c r="G144" s="76"/>
      <c r="H144" s="76"/>
      <c r="I144" s="76"/>
      <c r="J144" s="76"/>
      <c r="K144" s="76"/>
      <c r="L144" s="76"/>
      <c r="M144" s="76"/>
      <c r="N144" s="76"/>
      <c r="O144" s="76"/>
      <c r="P144" s="76"/>
      <c r="Q144" s="8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row>
    <row r="145" spans="1:46" ht="14.25" customHeight="1" x14ac:dyDescent="0.2">
      <c r="A145" s="76"/>
      <c r="B145" s="76"/>
      <c r="C145" s="76"/>
      <c r="D145" s="76"/>
      <c r="E145" s="76"/>
      <c r="F145" s="76"/>
      <c r="G145" s="76"/>
      <c r="H145" s="76"/>
      <c r="I145" s="76"/>
      <c r="J145" s="76"/>
      <c r="K145" s="76"/>
      <c r="L145" s="76"/>
      <c r="M145" s="76"/>
      <c r="N145" s="76"/>
      <c r="O145" s="76"/>
      <c r="P145" s="76"/>
      <c r="Q145" s="8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row>
    <row r="146" spans="1:46" ht="14.25" customHeight="1" x14ac:dyDescent="0.2">
      <c r="A146" s="76"/>
      <c r="B146" s="76"/>
      <c r="C146" s="76"/>
      <c r="D146" s="76"/>
      <c r="E146" s="76"/>
      <c r="F146" s="76"/>
      <c r="G146" s="76"/>
      <c r="H146" s="76"/>
      <c r="I146" s="76"/>
      <c r="J146" s="76"/>
      <c r="K146" s="76"/>
      <c r="L146" s="76"/>
      <c r="M146" s="76"/>
      <c r="N146" s="76"/>
      <c r="O146" s="76"/>
      <c r="P146" s="76"/>
      <c r="Q146" s="8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row>
    <row r="147" spans="1:46" ht="14.25" customHeight="1" x14ac:dyDescent="0.2">
      <c r="A147" s="76"/>
      <c r="B147" s="76"/>
      <c r="C147" s="76"/>
      <c r="D147" s="76"/>
      <c r="E147" s="76"/>
      <c r="F147" s="76"/>
      <c r="G147" s="76"/>
      <c r="H147" s="76"/>
      <c r="I147" s="76"/>
      <c r="J147" s="76"/>
      <c r="K147" s="76"/>
      <c r="L147" s="76"/>
      <c r="M147" s="76"/>
      <c r="N147" s="76"/>
      <c r="O147" s="76"/>
      <c r="P147" s="76"/>
      <c r="Q147" s="8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row>
    <row r="148" spans="1:46" ht="14.25" customHeight="1" x14ac:dyDescent="0.2">
      <c r="A148" s="76"/>
      <c r="B148" s="76"/>
      <c r="C148" s="76"/>
      <c r="D148" s="76"/>
      <c r="E148" s="76"/>
      <c r="F148" s="76"/>
      <c r="G148" s="76"/>
      <c r="H148" s="76"/>
      <c r="I148" s="76"/>
      <c r="J148" s="76"/>
      <c r="K148" s="76"/>
      <c r="L148" s="76"/>
      <c r="M148" s="76"/>
      <c r="N148" s="76"/>
      <c r="O148" s="76"/>
      <c r="P148" s="76"/>
      <c r="Q148" s="8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row>
    <row r="149" spans="1:46" ht="14.25" customHeight="1" x14ac:dyDescent="0.2">
      <c r="A149" s="76"/>
      <c r="B149" s="76"/>
      <c r="C149" s="76"/>
      <c r="D149" s="76"/>
      <c r="E149" s="76"/>
      <c r="F149" s="76"/>
      <c r="G149" s="76"/>
      <c r="H149" s="76"/>
      <c r="I149" s="76"/>
      <c r="J149" s="76"/>
      <c r="K149" s="76"/>
      <c r="L149" s="76"/>
      <c r="M149" s="76"/>
      <c r="N149" s="76"/>
      <c r="O149" s="76"/>
      <c r="P149" s="76"/>
      <c r="Q149" s="8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row>
    <row r="150" spans="1:46" ht="14.25" customHeight="1" x14ac:dyDescent="0.2">
      <c r="A150" s="76"/>
      <c r="B150" s="76"/>
      <c r="C150" s="76"/>
      <c r="D150" s="76"/>
      <c r="E150" s="76"/>
      <c r="F150" s="76"/>
      <c r="G150" s="76"/>
      <c r="H150" s="76"/>
      <c r="I150" s="76"/>
      <c r="J150" s="76"/>
      <c r="K150" s="76"/>
      <c r="L150" s="76"/>
      <c r="M150" s="76"/>
      <c r="N150" s="76"/>
      <c r="O150" s="76"/>
      <c r="P150" s="76"/>
      <c r="Q150" s="8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row>
    <row r="151" spans="1:46" ht="14.25" customHeight="1" x14ac:dyDescent="0.2">
      <c r="A151" s="76"/>
      <c r="B151" s="76"/>
      <c r="C151" s="76"/>
      <c r="D151" s="76"/>
      <c r="E151" s="76"/>
      <c r="F151" s="76"/>
      <c r="G151" s="76"/>
      <c r="H151" s="76"/>
      <c r="I151" s="76"/>
      <c r="J151" s="76"/>
      <c r="K151" s="76"/>
      <c r="L151" s="76"/>
      <c r="M151" s="76"/>
      <c r="N151" s="76"/>
      <c r="O151" s="76"/>
      <c r="P151" s="76"/>
      <c r="Q151" s="8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row>
    <row r="152" spans="1:46" ht="14.25" customHeight="1" x14ac:dyDescent="0.2">
      <c r="A152" s="76"/>
      <c r="B152" s="76"/>
      <c r="C152" s="76"/>
      <c r="D152" s="76"/>
      <c r="E152" s="76"/>
      <c r="F152" s="76"/>
      <c r="G152" s="76"/>
      <c r="H152" s="76"/>
      <c r="I152" s="76"/>
      <c r="J152" s="76"/>
      <c r="K152" s="76"/>
      <c r="L152" s="76"/>
      <c r="M152" s="76"/>
      <c r="N152" s="76"/>
      <c r="O152" s="76"/>
      <c r="P152" s="76"/>
      <c r="Q152" s="8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row>
    <row r="153" spans="1:46" ht="14.25" customHeight="1" x14ac:dyDescent="0.2">
      <c r="A153" s="76"/>
      <c r="B153" s="76"/>
      <c r="C153" s="76"/>
      <c r="D153" s="76"/>
      <c r="E153" s="76"/>
      <c r="F153" s="76"/>
      <c r="G153" s="76"/>
      <c r="H153" s="76"/>
      <c r="I153" s="76"/>
      <c r="J153" s="76"/>
      <c r="K153" s="76"/>
      <c r="L153" s="76"/>
      <c r="M153" s="76"/>
      <c r="N153" s="76"/>
      <c r="O153" s="76"/>
      <c r="P153" s="76"/>
      <c r="Q153" s="8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row>
    <row r="154" spans="1:46" ht="14.25" customHeight="1" x14ac:dyDescent="0.2">
      <c r="A154" s="76"/>
      <c r="B154" s="76"/>
      <c r="C154" s="76"/>
      <c r="D154" s="76"/>
      <c r="E154" s="76"/>
      <c r="F154" s="76"/>
      <c r="G154" s="76"/>
      <c r="H154" s="76"/>
      <c r="I154" s="76"/>
      <c r="J154" s="76"/>
      <c r="K154" s="76"/>
      <c r="L154" s="76"/>
      <c r="M154" s="76"/>
      <c r="N154" s="76"/>
      <c r="O154" s="76"/>
      <c r="P154" s="76"/>
      <c r="Q154" s="8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row>
    <row r="155" spans="1:46" ht="14.25" customHeight="1" x14ac:dyDescent="0.2">
      <c r="A155" s="76"/>
      <c r="B155" s="76"/>
      <c r="C155" s="76"/>
      <c r="D155" s="76"/>
      <c r="E155" s="76"/>
      <c r="F155" s="76"/>
      <c r="G155" s="76"/>
      <c r="H155" s="76"/>
      <c r="I155" s="76"/>
      <c r="J155" s="76"/>
      <c r="K155" s="76"/>
      <c r="L155" s="76"/>
      <c r="M155" s="76"/>
      <c r="N155" s="76"/>
      <c r="O155" s="76"/>
      <c r="P155" s="76"/>
      <c r="Q155" s="8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row>
    <row r="156" spans="1:46" ht="14.25" customHeight="1" x14ac:dyDescent="0.2">
      <c r="A156" s="76"/>
      <c r="B156" s="76"/>
      <c r="C156" s="76"/>
      <c r="D156" s="76"/>
      <c r="E156" s="76"/>
      <c r="F156" s="76"/>
      <c r="G156" s="76"/>
      <c r="H156" s="76"/>
      <c r="I156" s="76"/>
      <c r="J156" s="76"/>
      <c r="K156" s="76"/>
      <c r="L156" s="76"/>
      <c r="M156" s="76"/>
      <c r="N156" s="76"/>
      <c r="O156" s="76"/>
      <c r="P156" s="76"/>
      <c r="Q156" s="8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row>
    <row r="157" spans="1:46" ht="14.25" customHeight="1" x14ac:dyDescent="0.2">
      <c r="A157" s="76"/>
      <c r="B157" s="76"/>
      <c r="C157" s="76"/>
      <c r="D157" s="76"/>
      <c r="E157" s="76"/>
      <c r="F157" s="76"/>
      <c r="G157" s="76"/>
      <c r="H157" s="76"/>
      <c r="I157" s="76"/>
      <c r="J157" s="76"/>
      <c r="K157" s="76"/>
      <c r="L157" s="76"/>
      <c r="M157" s="76"/>
      <c r="N157" s="76"/>
      <c r="O157" s="76"/>
      <c r="P157" s="76"/>
      <c r="Q157" s="8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row>
    <row r="158" spans="1:46" ht="14.25" customHeight="1" x14ac:dyDescent="0.2">
      <c r="A158" s="76"/>
      <c r="B158" s="76"/>
      <c r="C158" s="76"/>
      <c r="D158" s="76"/>
      <c r="E158" s="76"/>
      <c r="F158" s="76"/>
      <c r="G158" s="76"/>
      <c r="H158" s="76"/>
      <c r="I158" s="76"/>
      <c r="J158" s="76"/>
      <c r="K158" s="76"/>
      <c r="L158" s="76"/>
      <c r="M158" s="76"/>
      <c r="N158" s="76"/>
      <c r="O158" s="76"/>
      <c r="P158" s="76"/>
      <c r="Q158" s="8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row>
    <row r="159" spans="1:46" ht="14.25" customHeight="1" x14ac:dyDescent="0.2">
      <c r="A159" s="76"/>
      <c r="B159" s="76"/>
      <c r="C159" s="76"/>
      <c r="D159" s="76"/>
      <c r="E159" s="76"/>
      <c r="F159" s="76"/>
      <c r="G159" s="76"/>
      <c r="H159" s="76"/>
      <c r="I159" s="76"/>
      <c r="J159" s="76"/>
      <c r="K159" s="76"/>
      <c r="L159" s="76"/>
      <c r="M159" s="76"/>
      <c r="N159" s="76"/>
      <c r="O159" s="76"/>
      <c r="P159" s="76"/>
      <c r="Q159" s="8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row>
    <row r="160" spans="1:46" ht="14.25" customHeight="1" x14ac:dyDescent="0.2">
      <c r="A160" s="76"/>
      <c r="B160" s="76"/>
      <c r="C160" s="76"/>
      <c r="D160" s="76"/>
      <c r="E160" s="76"/>
      <c r="F160" s="76"/>
      <c r="G160" s="76"/>
      <c r="H160" s="76"/>
      <c r="I160" s="76"/>
      <c r="J160" s="76"/>
      <c r="K160" s="76"/>
      <c r="L160" s="76"/>
      <c r="M160" s="76"/>
      <c r="N160" s="76"/>
      <c r="O160" s="76"/>
      <c r="P160" s="76"/>
      <c r="Q160" s="8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row>
    <row r="161" spans="1:46" ht="14.25" customHeight="1" x14ac:dyDescent="0.2">
      <c r="A161" s="76"/>
      <c r="B161" s="76"/>
      <c r="C161" s="76"/>
      <c r="D161" s="76"/>
      <c r="E161" s="76"/>
      <c r="F161" s="76"/>
      <c r="G161" s="76"/>
      <c r="H161" s="76"/>
      <c r="I161" s="76"/>
      <c r="J161" s="76"/>
      <c r="K161" s="76"/>
      <c r="L161" s="76"/>
      <c r="M161" s="76"/>
      <c r="N161" s="76"/>
      <c r="O161" s="76"/>
      <c r="P161" s="76"/>
      <c r="Q161" s="8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row>
    <row r="162" spans="1:46" ht="14.25" customHeight="1" x14ac:dyDescent="0.2">
      <c r="A162" s="76"/>
      <c r="B162" s="76"/>
      <c r="C162" s="76"/>
      <c r="D162" s="76"/>
      <c r="E162" s="76"/>
      <c r="F162" s="76"/>
      <c r="G162" s="76"/>
      <c r="H162" s="76"/>
      <c r="I162" s="76"/>
      <c r="J162" s="76"/>
      <c r="K162" s="76"/>
      <c r="L162" s="76"/>
      <c r="M162" s="76"/>
      <c r="N162" s="76"/>
      <c r="O162" s="76"/>
      <c r="P162" s="76"/>
      <c r="Q162" s="8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row>
    <row r="163" spans="1:46" ht="14.25" customHeight="1" x14ac:dyDescent="0.2">
      <c r="A163" s="76"/>
      <c r="B163" s="76"/>
      <c r="C163" s="76"/>
      <c r="D163" s="76"/>
      <c r="E163" s="76"/>
      <c r="F163" s="76"/>
      <c r="G163" s="76"/>
      <c r="H163" s="76"/>
      <c r="I163" s="76"/>
      <c r="J163" s="76"/>
      <c r="K163" s="76"/>
      <c r="L163" s="76"/>
      <c r="M163" s="76"/>
      <c r="N163" s="76"/>
      <c r="O163" s="76"/>
      <c r="P163" s="76"/>
      <c r="Q163" s="8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row>
    <row r="164" spans="1:46" ht="14.25" customHeight="1" x14ac:dyDescent="0.2">
      <c r="A164" s="76"/>
      <c r="B164" s="76"/>
      <c r="C164" s="76"/>
      <c r="D164" s="76"/>
      <c r="E164" s="76"/>
      <c r="F164" s="76"/>
      <c r="G164" s="76"/>
      <c r="H164" s="76"/>
      <c r="I164" s="76"/>
      <c r="J164" s="76"/>
      <c r="K164" s="76"/>
      <c r="L164" s="76"/>
      <c r="M164" s="76"/>
      <c r="N164" s="76"/>
      <c r="O164" s="76"/>
      <c r="P164" s="76"/>
      <c r="Q164" s="8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row>
    <row r="165" spans="1:46" ht="14.25" customHeight="1" x14ac:dyDescent="0.2">
      <c r="A165" s="76"/>
      <c r="B165" s="76"/>
      <c r="C165" s="76"/>
      <c r="D165" s="76"/>
      <c r="E165" s="76"/>
      <c r="F165" s="76"/>
      <c r="G165" s="76"/>
      <c r="H165" s="76"/>
      <c r="I165" s="76"/>
      <c r="J165" s="76"/>
      <c r="K165" s="76"/>
      <c r="L165" s="76"/>
      <c r="M165" s="76"/>
      <c r="N165" s="76"/>
      <c r="O165" s="76"/>
      <c r="P165" s="76"/>
      <c r="Q165" s="8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row>
    <row r="166" spans="1:46" ht="14.25" customHeight="1" x14ac:dyDescent="0.2">
      <c r="A166" s="76"/>
      <c r="B166" s="76"/>
      <c r="C166" s="76"/>
      <c r="D166" s="76"/>
      <c r="E166" s="76"/>
      <c r="F166" s="76"/>
      <c r="G166" s="76"/>
      <c r="H166" s="76"/>
      <c r="I166" s="76"/>
      <c r="J166" s="76"/>
      <c r="K166" s="76"/>
      <c r="L166" s="76"/>
      <c r="M166" s="76"/>
      <c r="N166" s="76"/>
      <c r="O166" s="76"/>
      <c r="P166" s="76"/>
      <c r="Q166" s="8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row>
    <row r="167" spans="1:46" ht="14.25" customHeight="1" x14ac:dyDescent="0.2">
      <c r="A167" s="76"/>
      <c r="B167" s="76"/>
      <c r="C167" s="76"/>
      <c r="D167" s="76"/>
      <c r="E167" s="76"/>
      <c r="F167" s="76"/>
      <c r="G167" s="76"/>
      <c r="H167" s="76"/>
      <c r="I167" s="76"/>
      <c r="J167" s="76"/>
      <c r="K167" s="76"/>
      <c r="L167" s="76"/>
      <c r="M167" s="76"/>
      <c r="N167" s="76"/>
      <c r="O167" s="76"/>
      <c r="P167" s="76"/>
      <c r="Q167" s="8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row>
    <row r="168" spans="1:46" ht="14.25" customHeight="1" x14ac:dyDescent="0.2">
      <c r="A168" s="76"/>
      <c r="B168" s="76"/>
      <c r="C168" s="76"/>
      <c r="D168" s="76"/>
      <c r="E168" s="76"/>
      <c r="F168" s="76"/>
      <c r="G168" s="76"/>
      <c r="H168" s="76"/>
      <c r="I168" s="76"/>
      <c r="J168" s="76"/>
      <c r="K168" s="76"/>
      <c r="L168" s="76"/>
      <c r="M168" s="76"/>
      <c r="N168" s="76"/>
      <c r="O168" s="76"/>
      <c r="P168" s="76"/>
      <c r="Q168" s="8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row>
    <row r="169" spans="1:46" ht="14.25" customHeight="1" x14ac:dyDescent="0.2">
      <c r="A169" s="76"/>
      <c r="B169" s="76"/>
      <c r="C169" s="76"/>
      <c r="D169" s="76"/>
      <c r="E169" s="76"/>
      <c r="F169" s="76"/>
      <c r="G169" s="76"/>
      <c r="H169" s="76"/>
      <c r="I169" s="76"/>
      <c r="J169" s="76"/>
      <c r="K169" s="76"/>
      <c r="L169" s="76"/>
      <c r="M169" s="76"/>
      <c r="N169" s="76"/>
      <c r="O169" s="76"/>
      <c r="P169" s="76"/>
      <c r="Q169" s="8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row>
    <row r="170" spans="1:46" ht="14.25" customHeight="1" x14ac:dyDescent="0.2">
      <c r="A170" s="76"/>
      <c r="B170" s="76"/>
      <c r="C170" s="76"/>
      <c r="D170" s="76"/>
      <c r="E170" s="76"/>
      <c r="F170" s="76"/>
      <c r="G170" s="76"/>
      <c r="H170" s="76"/>
      <c r="I170" s="76"/>
      <c r="J170" s="76"/>
      <c r="K170" s="76"/>
      <c r="L170" s="76"/>
      <c r="M170" s="76"/>
      <c r="N170" s="76"/>
      <c r="O170" s="76"/>
      <c r="P170" s="76"/>
      <c r="Q170" s="8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row>
    <row r="171" spans="1:46" ht="14.25" customHeight="1" x14ac:dyDescent="0.2">
      <c r="A171" s="76"/>
      <c r="B171" s="76"/>
      <c r="C171" s="76"/>
      <c r="D171" s="76"/>
      <c r="E171" s="76"/>
      <c r="F171" s="76"/>
      <c r="G171" s="76"/>
      <c r="H171" s="76"/>
      <c r="I171" s="76"/>
      <c r="J171" s="76"/>
      <c r="K171" s="76"/>
      <c r="L171" s="76"/>
      <c r="M171" s="76"/>
      <c r="N171" s="76"/>
      <c r="O171" s="76"/>
      <c r="P171" s="76"/>
      <c r="Q171" s="8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row>
    <row r="172" spans="1:46" ht="14.25" customHeight="1" x14ac:dyDescent="0.2">
      <c r="A172" s="76"/>
      <c r="B172" s="76"/>
      <c r="C172" s="76"/>
      <c r="D172" s="76"/>
      <c r="E172" s="76"/>
      <c r="F172" s="76"/>
      <c r="G172" s="76"/>
      <c r="H172" s="76"/>
      <c r="I172" s="76"/>
      <c r="J172" s="76"/>
      <c r="K172" s="76"/>
      <c r="L172" s="76"/>
      <c r="M172" s="76"/>
      <c r="N172" s="76"/>
      <c r="O172" s="76"/>
      <c r="P172" s="76"/>
      <c r="Q172" s="8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row>
    <row r="173" spans="1:46" ht="14.25" customHeight="1" x14ac:dyDescent="0.2">
      <c r="A173" s="76"/>
      <c r="B173" s="76"/>
      <c r="C173" s="76"/>
      <c r="D173" s="76"/>
      <c r="E173" s="76"/>
      <c r="F173" s="76"/>
      <c r="G173" s="76"/>
      <c r="H173" s="76"/>
      <c r="I173" s="76"/>
      <c r="J173" s="76"/>
      <c r="K173" s="76"/>
      <c r="L173" s="76"/>
      <c r="M173" s="76"/>
      <c r="N173" s="76"/>
      <c r="O173" s="76"/>
      <c r="P173" s="76"/>
      <c r="Q173" s="8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row>
    <row r="174" spans="1:46" ht="14.25" customHeight="1" x14ac:dyDescent="0.2">
      <c r="A174" s="76"/>
      <c r="B174" s="76"/>
      <c r="C174" s="76"/>
      <c r="D174" s="76"/>
      <c r="E174" s="76"/>
      <c r="F174" s="76"/>
      <c r="G174" s="76"/>
      <c r="H174" s="76"/>
      <c r="I174" s="76"/>
      <c r="J174" s="76"/>
      <c r="K174" s="76"/>
      <c r="L174" s="76"/>
      <c r="M174" s="76"/>
      <c r="N174" s="76"/>
      <c r="O174" s="76"/>
      <c r="P174" s="76"/>
      <c r="Q174" s="8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row>
    <row r="175" spans="1:46" ht="14.25" customHeight="1" x14ac:dyDescent="0.2">
      <c r="A175" s="76"/>
      <c r="B175" s="76"/>
      <c r="C175" s="76"/>
      <c r="D175" s="76"/>
      <c r="E175" s="76"/>
      <c r="F175" s="76"/>
      <c r="G175" s="76"/>
      <c r="H175" s="76"/>
      <c r="I175" s="76"/>
      <c r="J175" s="76"/>
      <c r="K175" s="76"/>
      <c r="L175" s="76"/>
      <c r="M175" s="76"/>
      <c r="N175" s="76"/>
      <c r="O175" s="76"/>
      <c r="P175" s="76"/>
      <c r="Q175" s="8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row>
    <row r="176" spans="1:46" ht="14.25" customHeight="1" x14ac:dyDescent="0.2">
      <c r="A176" s="76"/>
      <c r="B176" s="76"/>
      <c r="C176" s="76"/>
      <c r="D176" s="76"/>
      <c r="E176" s="76"/>
      <c r="F176" s="76"/>
      <c r="G176" s="76"/>
      <c r="H176" s="76"/>
      <c r="I176" s="76"/>
      <c r="J176" s="76"/>
      <c r="K176" s="76"/>
      <c r="L176" s="76"/>
      <c r="M176" s="76"/>
      <c r="N176" s="76"/>
      <c r="O176" s="76"/>
      <c r="P176" s="76"/>
      <c r="Q176" s="8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row>
    <row r="177" spans="1:46" ht="14.25" customHeight="1" x14ac:dyDescent="0.2">
      <c r="A177" s="76"/>
      <c r="B177" s="76"/>
      <c r="C177" s="76"/>
      <c r="D177" s="76"/>
      <c r="E177" s="76"/>
      <c r="F177" s="76"/>
      <c r="G177" s="76"/>
      <c r="H177" s="76"/>
      <c r="I177" s="76"/>
      <c r="J177" s="76"/>
      <c r="K177" s="76"/>
      <c r="L177" s="76"/>
      <c r="M177" s="76"/>
      <c r="N177" s="76"/>
      <c r="O177" s="76"/>
      <c r="P177" s="76"/>
      <c r="Q177" s="8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row>
    <row r="178" spans="1:46" ht="14.25" customHeight="1" x14ac:dyDescent="0.2">
      <c r="A178" s="76"/>
      <c r="B178" s="76"/>
      <c r="C178" s="76"/>
      <c r="D178" s="76"/>
      <c r="E178" s="76"/>
      <c r="F178" s="76"/>
      <c r="G178" s="76"/>
      <c r="H178" s="76"/>
      <c r="I178" s="76"/>
      <c r="J178" s="76"/>
      <c r="K178" s="76"/>
      <c r="L178" s="76"/>
      <c r="M178" s="76"/>
      <c r="N178" s="76"/>
      <c r="O178" s="76"/>
      <c r="P178" s="76"/>
      <c r="Q178" s="8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row>
    <row r="179" spans="1:46" ht="14.25" customHeight="1" x14ac:dyDescent="0.2">
      <c r="A179" s="76"/>
      <c r="B179" s="76"/>
      <c r="C179" s="76"/>
      <c r="D179" s="76"/>
      <c r="E179" s="76"/>
      <c r="F179" s="76"/>
      <c r="G179" s="76"/>
      <c r="H179" s="76"/>
      <c r="I179" s="76"/>
      <c r="J179" s="76"/>
      <c r="K179" s="76"/>
      <c r="L179" s="76"/>
      <c r="M179" s="76"/>
      <c r="N179" s="76"/>
      <c r="O179" s="76"/>
      <c r="P179" s="76"/>
      <c r="Q179" s="8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row>
    <row r="180" spans="1:46" ht="14.25" customHeight="1" x14ac:dyDescent="0.2">
      <c r="A180" s="76"/>
      <c r="B180" s="76"/>
      <c r="C180" s="76"/>
      <c r="D180" s="76"/>
      <c r="E180" s="76"/>
      <c r="F180" s="76"/>
      <c r="G180" s="76"/>
      <c r="H180" s="76"/>
      <c r="I180" s="76"/>
      <c r="J180" s="76"/>
      <c r="K180" s="76"/>
      <c r="L180" s="76"/>
      <c r="M180" s="76"/>
      <c r="N180" s="76"/>
      <c r="O180" s="76"/>
      <c r="P180" s="76"/>
      <c r="Q180" s="8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row>
    <row r="181" spans="1:46" ht="14.25" customHeight="1" x14ac:dyDescent="0.2">
      <c r="A181" s="76"/>
      <c r="B181" s="76"/>
      <c r="C181" s="76"/>
      <c r="D181" s="76"/>
      <c r="E181" s="76"/>
      <c r="F181" s="76"/>
      <c r="G181" s="76"/>
      <c r="H181" s="76"/>
      <c r="I181" s="76"/>
      <c r="J181" s="76"/>
      <c r="K181" s="76"/>
      <c r="L181" s="76"/>
      <c r="M181" s="76"/>
      <c r="N181" s="76"/>
      <c r="O181" s="76"/>
      <c r="P181" s="76"/>
      <c r="Q181" s="8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row>
    <row r="182" spans="1:46" ht="14.25" customHeight="1" x14ac:dyDescent="0.2">
      <c r="A182" s="76"/>
      <c r="B182" s="76"/>
      <c r="C182" s="76"/>
      <c r="D182" s="76"/>
      <c r="E182" s="76"/>
      <c r="F182" s="76"/>
      <c r="G182" s="76"/>
      <c r="H182" s="76"/>
      <c r="I182" s="76"/>
      <c r="J182" s="76"/>
      <c r="K182" s="76"/>
      <c r="L182" s="76"/>
      <c r="M182" s="76"/>
      <c r="N182" s="76"/>
      <c r="O182" s="76"/>
      <c r="P182" s="76"/>
      <c r="Q182" s="8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row>
    <row r="183" spans="1:46" ht="14.25" customHeight="1" x14ac:dyDescent="0.2">
      <c r="A183" s="76"/>
      <c r="B183" s="76"/>
      <c r="C183" s="76"/>
      <c r="D183" s="76"/>
      <c r="E183" s="76"/>
      <c r="F183" s="76"/>
      <c r="G183" s="76"/>
      <c r="H183" s="76"/>
      <c r="I183" s="76"/>
      <c r="J183" s="76"/>
      <c r="K183" s="76"/>
      <c r="L183" s="76"/>
      <c r="M183" s="76"/>
      <c r="N183" s="76"/>
      <c r="O183" s="76"/>
      <c r="P183" s="76"/>
      <c r="Q183" s="8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row>
    <row r="184" spans="1:46" ht="14.25" customHeight="1" x14ac:dyDescent="0.2">
      <c r="A184" s="76"/>
      <c r="B184" s="76"/>
      <c r="C184" s="76"/>
      <c r="D184" s="76"/>
      <c r="E184" s="76"/>
      <c r="F184" s="76"/>
      <c r="G184" s="76"/>
      <c r="H184" s="76"/>
      <c r="I184" s="76"/>
      <c r="J184" s="76"/>
      <c r="K184" s="76"/>
      <c r="L184" s="76"/>
      <c r="M184" s="76"/>
      <c r="N184" s="76"/>
      <c r="O184" s="76"/>
      <c r="P184" s="76"/>
      <c r="Q184" s="8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row>
    <row r="185" spans="1:46" ht="14.25" customHeight="1" x14ac:dyDescent="0.2">
      <c r="A185" s="76"/>
      <c r="B185" s="76"/>
      <c r="C185" s="76"/>
      <c r="D185" s="76"/>
      <c r="E185" s="76"/>
      <c r="F185" s="76"/>
      <c r="G185" s="76"/>
      <c r="H185" s="76"/>
      <c r="I185" s="76"/>
      <c r="J185" s="76"/>
      <c r="K185" s="76"/>
      <c r="L185" s="76"/>
      <c r="M185" s="76"/>
      <c r="N185" s="76"/>
      <c r="O185" s="76"/>
      <c r="P185" s="76"/>
      <c r="Q185" s="8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row>
    <row r="186" spans="1:46" ht="14.25" customHeight="1" x14ac:dyDescent="0.2">
      <c r="A186" s="76"/>
      <c r="B186" s="76"/>
      <c r="C186" s="76"/>
      <c r="D186" s="76"/>
      <c r="E186" s="76"/>
      <c r="F186" s="76"/>
      <c r="G186" s="76"/>
      <c r="H186" s="76"/>
      <c r="I186" s="76"/>
      <c r="J186" s="76"/>
      <c r="K186" s="76"/>
      <c r="L186" s="76"/>
      <c r="M186" s="76"/>
      <c r="N186" s="76"/>
      <c r="O186" s="76"/>
      <c r="P186" s="76"/>
      <c r="Q186" s="8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row>
    <row r="187" spans="1:46" ht="14.25" customHeight="1" x14ac:dyDescent="0.2">
      <c r="A187" s="76"/>
      <c r="B187" s="76"/>
      <c r="C187" s="76"/>
      <c r="D187" s="76"/>
      <c r="E187" s="76"/>
      <c r="F187" s="76"/>
      <c r="G187" s="76"/>
      <c r="H187" s="76"/>
      <c r="I187" s="76"/>
      <c r="J187" s="76"/>
      <c r="K187" s="76"/>
      <c r="L187" s="76"/>
      <c r="M187" s="76"/>
      <c r="N187" s="76"/>
      <c r="O187" s="76"/>
      <c r="P187" s="76"/>
      <c r="Q187" s="8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row>
    <row r="188" spans="1:46" ht="14.25" customHeight="1" x14ac:dyDescent="0.2">
      <c r="A188" s="76"/>
      <c r="B188" s="76"/>
      <c r="C188" s="76"/>
      <c r="D188" s="76"/>
      <c r="E188" s="76"/>
      <c r="F188" s="76"/>
      <c r="G188" s="76"/>
      <c r="H188" s="76"/>
      <c r="I188" s="76"/>
      <c r="J188" s="76"/>
      <c r="K188" s="76"/>
      <c r="L188" s="76"/>
      <c r="M188" s="76"/>
      <c r="N188" s="76"/>
      <c r="O188" s="76"/>
      <c r="P188" s="76"/>
      <c r="Q188" s="8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row>
    <row r="189" spans="1:46" ht="14.25" customHeight="1" x14ac:dyDescent="0.2">
      <c r="A189" s="76"/>
      <c r="B189" s="76"/>
      <c r="C189" s="76"/>
      <c r="D189" s="76"/>
      <c r="E189" s="76"/>
      <c r="F189" s="76"/>
      <c r="G189" s="76"/>
      <c r="H189" s="76"/>
      <c r="I189" s="76"/>
      <c r="J189" s="76"/>
      <c r="K189" s="76"/>
      <c r="L189" s="76"/>
      <c r="M189" s="76"/>
      <c r="N189" s="76"/>
      <c r="O189" s="76"/>
      <c r="P189" s="76"/>
      <c r="Q189" s="8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row>
    <row r="190" spans="1:46" ht="14.25" customHeight="1" x14ac:dyDescent="0.2">
      <c r="A190" s="76"/>
      <c r="B190" s="76"/>
      <c r="C190" s="76"/>
      <c r="D190" s="76"/>
      <c r="E190" s="76"/>
      <c r="F190" s="76"/>
      <c r="G190" s="76"/>
      <c r="H190" s="76"/>
      <c r="I190" s="76"/>
      <c r="J190" s="76"/>
      <c r="K190" s="76"/>
      <c r="L190" s="76"/>
      <c r="M190" s="76"/>
      <c r="N190" s="76"/>
      <c r="O190" s="76"/>
      <c r="P190" s="76"/>
      <c r="Q190" s="8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row>
    <row r="191" spans="1:46" ht="14.25" customHeight="1" x14ac:dyDescent="0.2">
      <c r="A191" s="76"/>
      <c r="B191" s="76"/>
      <c r="C191" s="76"/>
      <c r="D191" s="76"/>
      <c r="E191" s="76"/>
      <c r="F191" s="76"/>
      <c r="G191" s="76"/>
      <c r="H191" s="76"/>
      <c r="I191" s="76"/>
      <c r="J191" s="76"/>
      <c r="K191" s="76"/>
      <c r="L191" s="76"/>
      <c r="M191" s="76"/>
      <c r="N191" s="76"/>
      <c r="O191" s="76"/>
      <c r="P191" s="76"/>
      <c r="Q191" s="8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row>
    <row r="192" spans="1:46" ht="14.25" customHeight="1" x14ac:dyDescent="0.2">
      <c r="A192" s="76"/>
      <c r="B192" s="76"/>
      <c r="C192" s="76"/>
      <c r="D192" s="76"/>
      <c r="E192" s="76"/>
      <c r="F192" s="76"/>
      <c r="G192" s="76"/>
      <c r="H192" s="76"/>
      <c r="I192" s="76"/>
      <c r="J192" s="76"/>
      <c r="K192" s="76"/>
      <c r="L192" s="76"/>
      <c r="M192" s="76"/>
      <c r="N192" s="76"/>
      <c r="O192" s="76"/>
      <c r="P192" s="76"/>
      <c r="Q192" s="8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row>
    <row r="193" spans="1:46" ht="14.25" customHeight="1" x14ac:dyDescent="0.2">
      <c r="A193" s="76"/>
      <c r="B193" s="76"/>
      <c r="C193" s="76"/>
      <c r="D193" s="76"/>
      <c r="E193" s="76"/>
      <c r="F193" s="76"/>
      <c r="G193" s="76"/>
      <c r="H193" s="76"/>
      <c r="I193" s="76"/>
      <c r="J193" s="76"/>
      <c r="K193" s="76"/>
      <c r="L193" s="76"/>
      <c r="M193" s="76"/>
      <c r="N193" s="76"/>
      <c r="O193" s="76"/>
      <c r="P193" s="76"/>
      <c r="Q193" s="8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row>
    <row r="194" spans="1:46" ht="14.25" customHeight="1" x14ac:dyDescent="0.2">
      <c r="A194" s="76"/>
      <c r="B194" s="76"/>
      <c r="C194" s="76"/>
      <c r="D194" s="76"/>
      <c r="E194" s="76"/>
      <c r="F194" s="76"/>
      <c r="G194" s="76"/>
      <c r="H194" s="76"/>
      <c r="I194" s="76"/>
      <c r="J194" s="76"/>
      <c r="K194" s="76"/>
      <c r="L194" s="76"/>
      <c r="M194" s="76"/>
      <c r="N194" s="76"/>
      <c r="O194" s="76"/>
      <c r="P194" s="76"/>
      <c r="Q194" s="8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row>
    <row r="195" spans="1:46" ht="14.25" customHeight="1" x14ac:dyDescent="0.2">
      <c r="A195" s="76"/>
      <c r="B195" s="76"/>
      <c r="C195" s="76"/>
      <c r="D195" s="76"/>
      <c r="E195" s="76"/>
      <c r="F195" s="76"/>
      <c r="G195" s="76"/>
      <c r="H195" s="76"/>
      <c r="I195" s="76"/>
      <c r="J195" s="76"/>
      <c r="K195" s="76"/>
      <c r="L195" s="76"/>
      <c r="M195" s="76"/>
      <c r="N195" s="76"/>
      <c r="O195" s="76"/>
      <c r="P195" s="76"/>
      <c r="Q195" s="8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row>
    <row r="196" spans="1:46" ht="14.25" customHeight="1" x14ac:dyDescent="0.2">
      <c r="A196" s="76"/>
      <c r="B196" s="76"/>
      <c r="C196" s="76"/>
      <c r="D196" s="76"/>
      <c r="E196" s="76"/>
      <c r="F196" s="76"/>
      <c r="G196" s="76"/>
      <c r="H196" s="76"/>
      <c r="I196" s="76"/>
      <c r="J196" s="76"/>
      <c r="K196" s="76"/>
      <c r="L196" s="76"/>
      <c r="M196" s="76"/>
      <c r="N196" s="76"/>
      <c r="O196" s="76"/>
      <c r="P196" s="76"/>
      <c r="Q196" s="8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row>
    <row r="197" spans="1:46" ht="14.25" customHeight="1" x14ac:dyDescent="0.2">
      <c r="A197" s="76"/>
      <c r="B197" s="76"/>
      <c r="C197" s="76"/>
      <c r="D197" s="76"/>
      <c r="E197" s="76"/>
      <c r="F197" s="76"/>
      <c r="G197" s="76"/>
      <c r="H197" s="76"/>
      <c r="I197" s="76"/>
      <c r="J197" s="76"/>
      <c r="K197" s="76"/>
      <c r="L197" s="76"/>
      <c r="M197" s="76"/>
      <c r="N197" s="76"/>
      <c r="O197" s="76"/>
      <c r="P197" s="76"/>
      <c r="Q197" s="8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row>
    <row r="198" spans="1:46" ht="14.25" customHeight="1" x14ac:dyDescent="0.2">
      <c r="A198" s="76"/>
      <c r="B198" s="76"/>
      <c r="C198" s="76"/>
      <c r="D198" s="76"/>
      <c r="E198" s="76"/>
      <c r="F198" s="76"/>
      <c r="G198" s="76"/>
      <c r="H198" s="76"/>
      <c r="I198" s="76"/>
      <c r="J198" s="76"/>
      <c r="K198" s="76"/>
      <c r="L198" s="76"/>
      <c r="M198" s="76"/>
      <c r="N198" s="76"/>
      <c r="O198" s="76"/>
      <c r="P198" s="76"/>
      <c r="Q198" s="8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row>
    <row r="199" spans="1:46" ht="14.25" customHeight="1" x14ac:dyDescent="0.2">
      <c r="A199" s="76"/>
      <c r="B199" s="76"/>
      <c r="C199" s="76"/>
      <c r="D199" s="76"/>
      <c r="E199" s="76"/>
      <c r="F199" s="76"/>
      <c r="G199" s="76"/>
      <c r="H199" s="76"/>
      <c r="I199" s="76"/>
      <c r="J199" s="76"/>
      <c r="K199" s="76"/>
      <c r="L199" s="76"/>
      <c r="M199" s="76"/>
      <c r="N199" s="76"/>
      <c r="O199" s="76"/>
      <c r="P199" s="76"/>
      <c r="Q199" s="8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row>
    <row r="200" spans="1:46" ht="14.25" customHeight="1" x14ac:dyDescent="0.2">
      <c r="A200" s="76"/>
      <c r="B200" s="76"/>
      <c r="C200" s="76"/>
      <c r="D200" s="76"/>
      <c r="E200" s="76"/>
      <c r="F200" s="76"/>
      <c r="G200" s="76"/>
      <c r="H200" s="76"/>
      <c r="I200" s="76"/>
      <c r="J200" s="76"/>
      <c r="K200" s="76"/>
      <c r="L200" s="76"/>
      <c r="M200" s="76"/>
      <c r="N200" s="76"/>
      <c r="O200" s="76"/>
      <c r="P200" s="76"/>
      <c r="Q200" s="8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row>
    <row r="201" spans="1:46" ht="14.25" customHeight="1" x14ac:dyDescent="0.2">
      <c r="A201" s="76"/>
      <c r="B201" s="76"/>
      <c r="C201" s="76"/>
      <c r="D201" s="76"/>
      <c r="E201" s="76"/>
      <c r="F201" s="76"/>
      <c r="G201" s="76"/>
      <c r="H201" s="76"/>
      <c r="I201" s="76"/>
      <c r="J201" s="76"/>
      <c r="K201" s="76"/>
      <c r="L201" s="76"/>
      <c r="M201" s="76"/>
      <c r="N201" s="76"/>
      <c r="O201" s="76"/>
      <c r="P201" s="76"/>
      <c r="Q201" s="8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row>
    <row r="202" spans="1:46" ht="14.25" customHeight="1" x14ac:dyDescent="0.2">
      <c r="A202" s="76"/>
      <c r="B202" s="76"/>
      <c r="C202" s="76"/>
      <c r="D202" s="76"/>
      <c r="E202" s="76"/>
      <c r="F202" s="76"/>
      <c r="G202" s="76"/>
      <c r="H202" s="76"/>
      <c r="I202" s="76"/>
      <c r="J202" s="76"/>
      <c r="K202" s="76"/>
      <c r="L202" s="76"/>
      <c r="M202" s="76"/>
      <c r="N202" s="76"/>
      <c r="O202" s="76"/>
      <c r="P202" s="76"/>
      <c r="Q202" s="8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row>
    <row r="203" spans="1:46" ht="14.25" customHeight="1" x14ac:dyDescent="0.2">
      <c r="A203" s="76"/>
      <c r="B203" s="76"/>
      <c r="C203" s="76"/>
      <c r="D203" s="76"/>
      <c r="E203" s="76"/>
      <c r="F203" s="76"/>
      <c r="G203" s="76"/>
      <c r="H203" s="76"/>
      <c r="I203" s="76"/>
      <c r="J203" s="76"/>
      <c r="K203" s="76"/>
      <c r="L203" s="76"/>
      <c r="M203" s="76"/>
      <c r="N203" s="76"/>
      <c r="O203" s="76"/>
      <c r="P203" s="76"/>
      <c r="Q203" s="8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row>
    <row r="204" spans="1:46" ht="14.25" customHeight="1" x14ac:dyDescent="0.2">
      <c r="A204" s="76"/>
      <c r="B204" s="76"/>
      <c r="C204" s="76"/>
      <c r="D204" s="76"/>
      <c r="E204" s="76"/>
      <c r="F204" s="76"/>
      <c r="G204" s="76"/>
      <c r="H204" s="76"/>
      <c r="I204" s="76"/>
      <c r="J204" s="76"/>
      <c r="K204" s="76"/>
      <c r="L204" s="76"/>
      <c r="M204" s="76"/>
      <c r="N204" s="76"/>
      <c r="O204" s="76"/>
      <c r="P204" s="76"/>
      <c r="Q204" s="8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row>
    <row r="205" spans="1:46" ht="14.25" customHeight="1" x14ac:dyDescent="0.2">
      <c r="A205" s="76"/>
      <c r="B205" s="76"/>
      <c r="C205" s="76"/>
      <c r="D205" s="76"/>
      <c r="E205" s="76"/>
      <c r="F205" s="76"/>
      <c r="G205" s="76"/>
      <c r="H205" s="76"/>
      <c r="I205" s="76"/>
      <c r="J205" s="76"/>
      <c r="K205" s="76"/>
      <c r="L205" s="76"/>
      <c r="M205" s="76"/>
      <c r="N205" s="76"/>
      <c r="O205" s="76"/>
      <c r="P205" s="76"/>
      <c r="Q205" s="8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row>
    <row r="206" spans="1:46" ht="14.25" customHeight="1" x14ac:dyDescent="0.2">
      <c r="A206" s="76"/>
      <c r="B206" s="76"/>
      <c r="C206" s="76"/>
      <c r="D206" s="76"/>
      <c r="E206" s="76"/>
      <c r="F206" s="76"/>
      <c r="G206" s="76"/>
      <c r="H206" s="76"/>
      <c r="I206" s="76"/>
      <c r="J206" s="76"/>
      <c r="K206" s="76"/>
      <c r="L206" s="76"/>
      <c r="M206" s="76"/>
      <c r="N206" s="76"/>
      <c r="O206" s="76"/>
      <c r="P206" s="76"/>
      <c r="Q206" s="8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row>
    <row r="207" spans="1:46" ht="14.25" customHeight="1" x14ac:dyDescent="0.2">
      <c r="A207" s="76"/>
      <c r="B207" s="76"/>
      <c r="C207" s="76"/>
      <c r="D207" s="76"/>
      <c r="E207" s="76"/>
      <c r="F207" s="76"/>
      <c r="G207" s="76"/>
      <c r="H207" s="76"/>
      <c r="I207" s="76"/>
      <c r="J207" s="76"/>
      <c r="K207" s="76"/>
      <c r="L207" s="76"/>
      <c r="M207" s="76"/>
      <c r="N207" s="76"/>
      <c r="O207" s="76"/>
      <c r="P207" s="76"/>
      <c r="Q207" s="8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row>
    <row r="208" spans="1:46" ht="14.25" customHeight="1" x14ac:dyDescent="0.2">
      <c r="A208" s="76"/>
      <c r="B208" s="76"/>
      <c r="C208" s="76"/>
      <c r="D208" s="76"/>
      <c r="E208" s="76"/>
      <c r="F208" s="76"/>
      <c r="G208" s="76"/>
      <c r="H208" s="76"/>
      <c r="I208" s="76"/>
      <c r="J208" s="76"/>
      <c r="K208" s="76"/>
      <c r="L208" s="76"/>
      <c r="M208" s="76"/>
      <c r="N208" s="76"/>
      <c r="O208" s="76"/>
      <c r="P208" s="76"/>
      <c r="Q208" s="8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row>
    <row r="209" spans="1:46" ht="14.25" customHeight="1" x14ac:dyDescent="0.2">
      <c r="A209" s="76"/>
      <c r="B209" s="76"/>
      <c r="C209" s="76"/>
      <c r="D209" s="76"/>
      <c r="E209" s="76"/>
      <c r="F209" s="76"/>
      <c r="G209" s="76"/>
      <c r="H209" s="76"/>
      <c r="I209" s="76"/>
      <c r="J209" s="76"/>
      <c r="K209" s="76"/>
      <c r="L209" s="76"/>
      <c r="M209" s="76"/>
      <c r="N209" s="76"/>
      <c r="O209" s="76"/>
      <c r="P209" s="76"/>
      <c r="Q209" s="8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row>
    <row r="210" spans="1:46" ht="14.25" customHeight="1" x14ac:dyDescent="0.2">
      <c r="A210" s="76"/>
      <c r="B210" s="76"/>
      <c r="C210" s="76"/>
      <c r="D210" s="76"/>
      <c r="E210" s="76"/>
      <c r="F210" s="76"/>
      <c r="G210" s="76"/>
      <c r="H210" s="76"/>
      <c r="I210" s="76"/>
      <c r="J210" s="76"/>
      <c r="K210" s="76"/>
      <c r="L210" s="76"/>
      <c r="M210" s="76"/>
      <c r="N210" s="76"/>
      <c r="O210" s="76"/>
      <c r="P210" s="76"/>
      <c r="Q210" s="8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row>
    <row r="211" spans="1:46" ht="14.25" customHeight="1" x14ac:dyDescent="0.2">
      <c r="A211" s="76"/>
      <c r="B211" s="76"/>
      <c r="C211" s="76"/>
      <c r="D211" s="76"/>
      <c r="E211" s="76"/>
      <c r="F211" s="76"/>
      <c r="G211" s="76"/>
      <c r="H211" s="76"/>
      <c r="I211" s="76"/>
      <c r="J211" s="76"/>
      <c r="K211" s="76"/>
      <c r="L211" s="76"/>
      <c r="M211" s="76"/>
      <c r="N211" s="76"/>
      <c r="O211" s="76"/>
      <c r="P211" s="76"/>
      <c r="Q211" s="8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row>
    <row r="212" spans="1:46" ht="14.25" customHeight="1" x14ac:dyDescent="0.2">
      <c r="A212" s="76"/>
      <c r="B212" s="76"/>
      <c r="C212" s="76"/>
      <c r="D212" s="76"/>
      <c r="E212" s="76"/>
      <c r="F212" s="76"/>
      <c r="G212" s="76"/>
      <c r="H212" s="76"/>
      <c r="I212" s="76"/>
      <c r="J212" s="76"/>
      <c r="K212" s="76"/>
      <c r="L212" s="76"/>
      <c r="M212" s="76"/>
      <c r="N212" s="76"/>
      <c r="O212" s="76"/>
      <c r="P212" s="76"/>
      <c r="Q212" s="8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row>
    <row r="213" spans="1:46" ht="14.25" customHeight="1" x14ac:dyDescent="0.2">
      <c r="A213" s="76"/>
      <c r="B213" s="76"/>
      <c r="C213" s="76"/>
      <c r="D213" s="76"/>
      <c r="E213" s="76"/>
      <c r="F213" s="76"/>
      <c r="G213" s="76"/>
      <c r="H213" s="76"/>
      <c r="I213" s="76"/>
      <c r="J213" s="76"/>
      <c r="K213" s="76"/>
      <c r="L213" s="76"/>
      <c r="M213" s="76"/>
      <c r="N213" s="76"/>
      <c r="O213" s="76"/>
      <c r="P213" s="76"/>
      <c r="Q213" s="8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row>
    <row r="214" spans="1:46" ht="14.25" customHeight="1" x14ac:dyDescent="0.2">
      <c r="A214" s="76"/>
      <c r="B214" s="76"/>
      <c r="C214" s="76"/>
      <c r="D214" s="76"/>
      <c r="E214" s="76"/>
      <c r="F214" s="76"/>
      <c r="G214" s="76"/>
      <c r="H214" s="76"/>
      <c r="I214" s="76"/>
      <c r="J214" s="76"/>
      <c r="K214" s="76"/>
      <c r="L214" s="76"/>
      <c r="M214" s="76"/>
      <c r="N214" s="76"/>
      <c r="O214" s="76"/>
      <c r="P214" s="76"/>
      <c r="Q214" s="8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row>
    <row r="215" spans="1:46" ht="14.25" customHeight="1" x14ac:dyDescent="0.2">
      <c r="A215" s="76"/>
      <c r="B215" s="76"/>
      <c r="C215" s="76"/>
      <c r="D215" s="76"/>
      <c r="E215" s="76"/>
      <c r="F215" s="76"/>
      <c r="G215" s="76"/>
      <c r="H215" s="76"/>
      <c r="I215" s="76"/>
      <c r="J215" s="76"/>
      <c r="K215" s="76"/>
      <c r="L215" s="76"/>
      <c r="M215" s="76"/>
      <c r="N215" s="76"/>
      <c r="O215" s="76"/>
      <c r="P215" s="76"/>
      <c r="Q215" s="8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row>
    <row r="216" spans="1:46" ht="14.25" customHeight="1" x14ac:dyDescent="0.2">
      <c r="A216" s="76"/>
      <c r="B216" s="76"/>
      <c r="C216" s="76"/>
      <c r="D216" s="76"/>
      <c r="E216" s="76"/>
      <c r="F216" s="76"/>
      <c r="G216" s="76"/>
      <c r="H216" s="76"/>
      <c r="I216" s="76"/>
      <c r="J216" s="76"/>
      <c r="K216" s="76"/>
      <c r="L216" s="76"/>
      <c r="M216" s="76"/>
      <c r="N216" s="76"/>
      <c r="O216" s="76"/>
      <c r="P216" s="76"/>
      <c r="Q216" s="8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row>
    <row r="217" spans="1:46" ht="14.25" customHeight="1" x14ac:dyDescent="0.2">
      <c r="A217" s="76"/>
      <c r="B217" s="76"/>
      <c r="C217" s="76"/>
      <c r="D217" s="76"/>
      <c r="E217" s="76"/>
      <c r="F217" s="76"/>
      <c r="G217" s="76"/>
      <c r="H217" s="76"/>
      <c r="I217" s="76"/>
      <c r="J217" s="76"/>
      <c r="K217" s="76"/>
      <c r="L217" s="76"/>
      <c r="M217" s="76"/>
      <c r="N217" s="76"/>
      <c r="O217" s="76"/>
      <c r="P217" s="76"/>
      <c r="Q217" s="8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row>
    <row r="218" spans="1:46" ht="14.25" customHeight="1" x14ac:dyDescent="0.2">
      <c r="A218" s="76"/>
      <c r="B218" s="76"/>
      <c r="C218" s="76"/>
      <c r="D218" s="76"/>
      <c r="E218" s="76"/>
      <c r="F218" s="76"/>
      <c r="G218" s="76"/>
      <c r="H218" s="76"/>
      <c r="I218" s="76"/>
      <c r="J218" s="76"/>
      <c r="K218" s="76"/>
      <c r="L218" s="76"/>
      <c r="M218" s="76"/>
      <c r="N218" s="76"/>
      <c r="O218" s="76"/>
      <c r="P218" s="76"/>
      <c r="Q218" s="8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row>
    <row r="219" spans="1:46" ht="14.25" customHeight="1" x14ac:dyDescent="0.2">
      <c r="A219" s="76"/>
      <c r="B219" s="76"/>
      <c r="C219" s="76"/>
      <c r="D219" s="76"/>
      <c r="E219" s="76"/>
      <c r="F219" s="76"/>
      <c r="G219" s="76"/>
      <c r="H219" s="76"/>
      <c r="I219" s="76"/>
      <c r="J219" s="76"/>
      <c r="K219" s="76"/>
      <c r="L219" s="76"/>
      <c r="M219" s="76"/>
      <c r="N219" s="76"/>
      <c r="O219" s="76"/>
      <c r="P219" s="76"/>
      <c r="Q219" s="8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row>
    <row r="220" spans="1:46" ht="14.25" customHeight="1" x14ac:dyDescent="0.2">
      <c r="A220" s="76"/>
      <c r="B220" s="76"/>
      <c r="C220" s="76"/>
      <c r="D220" s="76"/>
      <c r="E220" s="76"/>
      <c r="F220" s="76"/>
      <c r="G220" s="76"/>
      <c r="H220" s="76"/>
      <c r="I220" s="76"/>
      <c r="J220" s="76"/>
      <c r="K220" s="76"/>
      <c r="L220" s="76"/>
      <c r="M220" s="76"/>
      <c r="N220" s="76"/>
      <c r="O220" s="76"/>
      <c r="P220" s="76"/>
      <c r="Q220" s="8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row>
    <row r="221" spans="1:46" ht="14.25" customHeight="1" x14ac:dyDescent="0.2">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row>
    <row r="222" spans="1:46" ht="14.25" customHeight="1" x14ac:dyDescent="0.2">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row>
    <row r="223" spans="1:46" ht="14.25" customHeight="1" x14ac:dyDescent="0.2">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row>
    <row r="224" spans="1:46" ht="14.25" customHeight="1" x14ac:dyDescent="0.2">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row>
    <row r="225" spans="1:46" ht="14.25" customHeight="1" x14ac:dyDescent="0.2">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row>
    <row r="226" spans="1:46" ht="14.25" customHeight="1" x14ac:dyDescent="0.2">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row>
    <row r="227" spans="1:46" ht="14.25" customHeight="1" x14ac:dyDescent="0.2">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row>
    <row r="228" spans="1:46" ht="14.25" customHeight="1" x14ac:dyDescent="0.2">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row>
    <row r="229" spans="1:46" ht="14.25" customHeight="1" x14ac:dyDescent="0.2">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row>
    <row r="230" spans="1:46" ht="14.25" customHeight="1" x14ac:dyDescent="0.2">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row>
    <row r="231" spans="1:46" ht="14.25" customHeight="1" x14ac:dyDescent="0.2">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row>
    <row r="232" spans="1:46" ht="14.25" customHeight="1" x14ac:dyDescent="0.2">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row>
    <row r="233" spans="1:46" ht="14.25" customHeight="1" x14ac:dyDescent="0.2">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row>
    <row r="234" spans="1:46" ht="14.25" customHeight="1" x14ac:dyDescent="0.2">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row>
    <row r="235" spans="1:46" ht="14.25" customHeight="1" x14ac:dyDescent="0.2">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row>
    <row r="236" spans="1:46" ht="14.25" customHeight="1" x14ac:dyDescent="0.2">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row>
    <row r="237" spans="1:46" ht="14.25" customHeight="1" x14ac:dyDescent="0.2">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row>
    <row r="238" spans="1:46" ht="14.25" customHeight="1" x14ac:dyDescent="0.2">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row>
    <row r="239" spans="1:46" ht="14.25" customHeight="1" x14ac:dyDescent="0.2">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row>
    <row r="240" spans="1:46" ht="14.25" customHeight="1" x14ac:dyDescent="0.2">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row>
    <row r="241" spans="1:46" ht="14.25" customHeight="1" x14ac:dyDescent="0.2">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row>
    <row r="242" spans="1:46" ht="14.25" customHeight="1" x14ac:dyDescent="0.2">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row>
    <row r="243" spans="1:46" ht="14.25" customHeight="1" x14ac:dyDescent="0.2">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row>
    <row r="244" spans="1:46" ht="14.25" customHeight="1" x14ac:dyDescent="0.2">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row>
    <row r="245" spans="1:46" ht="14.25" customHeight="1" x14ac:dyDescent="0.2">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row>
    <row r="246" spans="1:46" ht="14.25" customHeight="1" x14ac:dyDescent="0.2">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row>
    <row r="247" spans="1:46" ht="14.25" customHeight="1" x14ac:dyDescent="0.2">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row>
    <row r="248" spans="1:46" ht="14.25" customHeight="1" x14ac:dyDescent="0.2">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row>
    <row r="249" spans="1:46" ht="14.25" customHeight="1" x14ac:dyDescent="0.2">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row>
    <row r="250" spans="1:46" ht="14.25" customHeight="1" x14ac:dyDescent="0.2">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row>
    <row r="251" spans="1:46" ht="14.25" customHeight="1" x14ac:dyDescent="0.2">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row>
    <row r="252" spans="1:46" ht="14.25" customHeight="1" x14ac:dyDescent="0.2">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row>
    <row r="253" spans="1:46" ht="14.25" customHeight="1" x14ac:dyDescent="0.2">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row>
    <row r="254" spans="1:46" ht="14.25" customHeight="1" x14ac:dyDescent="0.2">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row>
    <row r="255" spans="1:46" ht="14.25" customHeight="1" x14ac:dyDescent="0.2">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row>
    <row r="256" spans="1:46" ht="14.25" customHeight="1" x14ac:dyDescent="0.2">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row>
    <row r="257" spans="1:46" ht="14.25" customHeight="1" x14ac:dyDescent="0.2">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row>
    <row r="258" spans="1:46" ht="14.25" customHeight="1" x14ac:dyDescent="0.2">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row>
    <row r="259" spans="1:46" ht="14.25" customHeight="1" x14ac:dyDescent="0.2">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row>
    <row r="260" spans="1:46" ht="14.25" customHeight="1" x14ac:dyDescent="0.2">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row>
    <row r="261" spans="1:46" ht="14.25" customHeight="1" x14ac:dyDescent="0.2">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row>
    <row r="262" spans="1:46" ht="14.25" customHeight="1" x14ac:dyDescent="0.2">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row>
    <row r="263" spans="1:46" ht="14.25" customHeight="1" x14ac:dyDescent="0.2">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row>
    <row r="264" spans="1:46" ht="14.25" customHeight="1" x14ac:dyDescent="0.2">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row>
    <row r="265" spans="1:46" ht="14.25" customHeight="1" x14ac:dyDescent="0.2">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row>
    <row r="266" spans="1:46" ht="14.25" customHeight="1" x14ac:dyDescent="0.2">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row>
    <row r="267" spans="1:46" ht="14.25" customHeight="1" x14ac:dyDescent="0.2">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row>
    <row r="268" spans="1:46" ht="14.25" customHeight="1" x14ac:dyDescent="0.2">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row>
    <row r="269" spans="1:46" ht="14.25" customHeight="1" x14ac:dyDescent="0.2">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row>
    <row r="270" spans="1:46" ht="14.25" customHeight="1" x14ac:dyDescent="0.2">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row>
    <row r="271" spans="1:46" ht="14.25" customHeight="1" x14ac:dyDescent="0.2">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row>
    <row r="272" spans="1:46" ht="14.25" customHeight="1" x14ac:dyDescent="0.2">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row>
    <row r="273" spans="1:46" ht="14.25" customHeight="1" x14ac:dyDescent="0.2">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row>
    <row r="274" spans="1:46" ht="14.25" customHeight="1" x14ac:dyDescent="0.2">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row>
    <row r="275" spans="1:46" ht="14.25" customHeight="1" x14ac:dyDescent="0.2">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row>
    <row r="276" spans="1:46" ht="14.25" customHeight="1" x14ac:dyDescent="0.2">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row>
    <row r="277" spans="1:46" ht="14.25" customHeight="1" x14ac:dyDescent="0.2">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row>
    <row r="278" spans="1:46" ht="14.25" customHeight="1" x14ac:dyDescent="0.2">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row>
    <row r="279" spans="1:46" ht="14.25" customHeight="1" x14ac:dyDescent="0.2">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row>
    <row r="280" spans="1:46" ht="14.25" customHeight="1" x14ac:dyDescent="0.2">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row>
    <row r="281" spans="1:46" ht="14.25" customHeight="1" x14ac:dyDescent="0.2">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row>
    <row r="282" spans="1:46" ht="14.25" customHeight="1" x14ac:dyDescent="0.2">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row>
    <row r="283" spans="1:46" ht="14.25" customHeight="1" x14ac:dyDescent="0.2">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row>
    <row r="284" spans="1:46" ht="14.25" customHeight="1" x14ac:dyDescent="0.2">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row>
    <row r="285" spans="1:46" ht="14.25" customHeight="1" x14ac:dyDescent="0.2">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row>
    <row r="286" spans="1:46" ht="14.25" customHeight="1" x14ac:dyDescent="0.2">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row>
    <row r="287" spans="1:46" ht="14.25" customHeight="1" x14ac:dyDescent="0.2">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row>
    <row r="288" spans="1:46" ht="14.25" customHeight="1" x14ac:dyDescent="0.2">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row>
    <row r="289" spans="1:46" ht="14.25" customHeight="1" x14ac:dyDescent="0.2">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row>
    <row r="290" spans="1:46" ht="14.25" customHeight="1" x14ac:dyDescent="0.2">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row>
    <row r="291" spans="1:46" ht="14.25" customHeight="1" x14ac:dyDescent="0.2">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row>
    <row r="292" spans="1:46" ht="14.25" customHeight="1" x14ac:dyDescent="0.2">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row>
    <row r="293" spans="1:46" ht="14.25" customHeight="1" x14ac:dyDescent="0.2">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row>
    <row r="294" spans="1:46" ht="14.25" customHeight="1" x14ac:dyDescent="0.2">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row>
    <row r="295" spans="1:46" ht="14.25" customHeight="1" x14ac:dyDescent="0.2">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row>
    <row r="296" spans="1:46" ht="14.25" customHeight="1" x14ac:dyDescent="0.2">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row>
    <row r="297" spans="1:46" ht="14.25" customHeight="1" x14ac:dyDescent="0.2">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row>
    <row r="298" spans="1:46" ht="14.25" customHeight="1" x14ac:dyDescent="0.2">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row>
    <row r="299" spans="1:46" ht="14.25" customHeight="1" x14ac:dyDescent="0.2">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row>
    <row r="300" spans="1:46" ht="14.25" customHeight="1" x14ac:dyDescent="0.2">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row>
    <row r="301" spans="1:46" ht="14.25" customHeight="1" x14ac:dyDescent="0.2">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row>
    <row r="302" spans="1:46" ht="14.25" customHeight="1" x14ac:dyDescent="0.2">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row>
    <row r="303" spans="1:46" ht="14.25" customHeight="1" x14ac:dyDescent="0.2">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row>
    <row r="304" spans="1:46" ht="14.25" customHeight="1" x14ac:dyDescent="0.2">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row>
    <row r="305" spans="1:46" ht="14.25" customHeight="1" x14ac:dyDescent="0.2">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row>
    <row r="306" spans="1:46" ht="14.25" customHeight="1" x14ac:dyDescent="0.2">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row>
    <row r="307" spans="1:46" ht="14.25" customHeight="1" x14ac:dyDescent="0.2">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row>
    <row r="308" spans="1:46" ht="14.25" customHeight="1" x14ac:dyDescent="0.2">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row>
    <row r="309" spans="1:46" ht="14.25" customHeight="1" x14ac:dyDescent="0.2">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row>
    <row r="310" spans="1:46" ht="14.25" customHeight="1" x14ac:dyDescent="0.2">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row>
    <row r="311" spans="1:46" ht="14.25" customHeight="1" x14ac:dyDescent="0.2">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row>
    <row r="312" spans="1:46" ht="14.25" customHeight="1" x14ac:dyDescent="0.2">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row>
    <row r="313" spans="1:46" ht="14.25" customHeight="1" x14ac:dyDescent="0.2">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row>
    <row r="314" spans="1:46" ht="14.25" customHeight="1" x14ac:dyDescent="0.2">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row>
    <row r="315" spans="1:46" ht="14.25" customHeight="1" x14ac:dyDescent="0.2">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row>
    <row r="316" spans="1:46" ht="14.25" customHeight="1" x14ac:dyDescent="0.2">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row>
    <row r="317" spans="1:46" ht="14.25" customHeight="1" x14ac:dyDescent="0.2">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row>
    <row r="318" spans="1:46" ht="14.25" customHeight="1" x14ac:dyDescent="0.2">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row>
    <row r="319" spans="1:46" ht="14.25" customHeight="1" x14ac:dyDescent="0.2">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row>
    <row r="320" spans="1:46" ht="14.25" customHeight="1" x14ac:dyDescent="0.2">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row>
    <row r="321" spans="1:46" ht="14.25" customHeight="1" x14ac:dyDescent="0.2">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row>
    <row r="322" spans="1:46" ht="14.25" customHeight="1" x14ac:dyDescent="0.2">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row>
    <row r="323" spans="1:46" ht="14.25" customHeight="1" x14ac:dyDescent="0.2">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row>
    <row r="324" spans="1:46" ht="14.25" customHeight="1" x14ac:dyDescent="0.2">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row>
    <row r="325" spans="1:46" ht="14.25" customHeight="1" x14ac:dyDescent="0.2">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row>
    <row r="326" spans="1:46" ht="14.25" customHeight="1" x14ac:dyDescent="0.2">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row>
    <row r="327" spans="1:46" ht="14.25" customHeight="1" x14ac:dyDescent="0.2">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row>
    <row r="328" spans="1:46" ht="14.25" customHeight="1" x14ac:dyDescent="0.2">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row>
    <row r="329" spans="1:46" ht="14.25" customHeight="1" x14ac:dyDescent="0.2">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row>
    <row r="330" spans="1:46" ht="14.25" customHeight="1" x14ac:dyDescent="0.2">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row>
    <row r="331" spans="1:46" ht="14.25" customHeight="1" x14ac:dyDescent="0.2">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row>
    <row r="332" spans="1:46" ht="14.25" customHeight="1" x14ac:dyDescent="0.2">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row>
    <row r="333" spans="1:46" ht="14.25" customHeight="1" x14ac:dyDescent="0.2">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row>
    <row r="334" spans="1:46" ht="14.25" customHeight="1" x14ac:dyDescent="0.2">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row>
    <row r="335" spans="1:46" ht="14.25" customHeight="1" x14ac:dyDescent="0.2">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row>
    <row r="336" spans="1:46" ht="14.25" customHeight="1" x14ac:dyDescent="0.2">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row>
    <row r="337" spans="1:46" ht="14.25" customHeight="1" x14ac:dyDescent="0.2">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row>
    <row r="338" spans="1:46" ht="14.25" customHeight="1" x14ac:dyDescent="0.2">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row>
    <row r="339" spans="1:46" ht="14.25" customHeight="1" x14ac:dyDescent="0.2">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row>
    <row r="340" spans="1:46" ht="14.25" customHeight="1" x14ac:dyDescent="0.2">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row>
    <row r="341" spans="1:46" ht="14.25" customHeight="1" x14ac:dyDescent="0.2">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row>
    <row r="342" spans="1:46" ht="14.25" customHeight="1" x14ac:dyDescent="0.2">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row>
    <row r="343" spans="1:46" ht="14.25" customHeight="1" x14ac:dyDescent="0.2">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row>
    <row r="344" spans="1:46" ht="14.25" customHeight="1" x14ac:dyDescent="0.2">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row>
    <row r="345" spans="1:46" ht="14.25" customHeight="1" x14ac:dyDescent="0.2">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row>
    <row r="346" spans="1:46" ht="14.25" customHeight="1" x14ac:dyDescent="0.2">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row>
    <row r="347" spans="1:46" ht="14.25" customHeight="1" x14ac:dyDescent="0.2">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row>
    <row r="348" spans="1:46" ht="14.25" customHeight="1" x14ac:dyDescent="0.2">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row>
    <row r="349" spans="1:46" ht="14.25" customHeight="1" x14ac:dyDescent="0.2">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row>
    <row r="350" spans="1:46" ht="14.25" customHeight="1" x14ac:dyDescent="0.2">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row>
    <row r="351" spans="1:46" ht="14.25" customHeight="1" x14ac:dyDescent="0.2">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row>
    <row r="352" spans="1:46" ht="14.25" customHeight="1" x14ac:dyDescent="0.2">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row>
    <row r="353" spans="1:46" ht="14.25" customHeight="1" x14ac:dyDescent="0.2">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row>
    <row r="354" spans="1:46" ht="14.25" customHeight="1" x14ac:dyDescent="0.2">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row>
    <row r="355" spans="1:46" ht="14.25" customHeight="1" x14ac:dyDescent="0.2">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row>
    <row r="356" spans="1:46" ht="14.25" customHeight="1" x14ac:dyDescent="0.2">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row>
    <row r="357" spans="1:46" ht="14.25" customHeight="1" x14ac:dyDescent="0.2">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row>
    <row r="358" spans="1:46" ht="14.25"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row>
    <row r="359" spans="1:46" ht="14.25" customHeight="1" x14ac:dyDescent="0.2">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row>
    <row r="360" spans="1:46" ht="14.25" customHeight="1" x14ac:dyDescent="0.2">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row>
    <row r="361" spans="1:46" ht="14.25"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row>
    <row r="362" spans="1:46" ht="14.25"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row>
    <row r="363" spans="1:46" ht="14.25" customHeight="1" x14ac:dyDescent="0.2">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row>
    <row r="364" spans="1:46" ht="14.25" customHeight="1" x14ac:dyDescent="0.2">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row>
    <row r="365" spans="1:46" ht="14.25" customHeight="1" x14ac:dyDescent="0.2">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row>
    <row r="366" spans="1:46" ht="14.25" customHeight="1" x14ac:dyDescent="0.2">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row>
    <row r="367" spans="1:46" ht="14.25" customHeight="1" x14ac:dyDescent="0.2">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row>
    <row r="368" spans="1:46" ht="14.25" customHeight="1" x14ac:dyDescent="0.2">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row>
    <row r="369" spans="1:46" ht="14.25" customHeight="1" x14ac:dyDescent="0.2">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row>
    <row r="370" spans="1:46" ht="14.25" customHeight="1" x14ac:dyDescent="0.2">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row>
    <row r="371" spans="1:46" ht="14.25" customHeight="1" x14ac:dyDescent="0.2">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row>
    <row r="372" spans="1:46" ht="14.25" customHeight="1" x14ac:dyDescent="0.2">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row>
    <row r="373" spans="1:46" ht="14.25" customHeight="1" x14ac:dyDescent="0.2">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row>
    <row r="374" spans="1:46" ht="14.25" customHeight="1" x14ac:dyDescent="0.2">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row>
    <row r="375" spans="1:46" ht="14.25" customHeight="1" x14ac:dyDescent="0.2">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row>
    <row r="376" spans="1:46" ht="14.25" customHeight="1" x14ac:dyDescent="0.2">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row>
    <row r="377" spans="1:46" ht="14.25" customHeight="1" x14ac:dyDescent="0.2">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row>
    <row r="378" spans="1:46" ht="14.25" customHeight="1" x14ac:dyDescent="0.2">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row>
    <row r="379" spans="1:46" ht="14.25" customHeight="1" x14ac:dyDescent="0.2">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row>
    <row r="380" spans="1:46" ht="14.25" customHeight="1" x14ac:dyDescent="0.2">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row>
    <row r="381" spans="1:46" ht="14.25" customHeight="1" x14ac:dyDescent="0.2">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row>
    <row r="382" spans="1:46" ht="14.25" customHeight="1" x14ac:dyDescent="0.2">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row>
    <row r="383" spans="1:46" ht="14.25" customHeight="1" x14ac:dyDescent="0.2">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row>
    <row r="384" spans="1:46" ht="14.25" customHeight="1" x14ac:dyDescent="0.2">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row>
    <row r="385" spans="1:46" ht="14.25" customHeight="1" x14ac:dyDescent="0.2">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row>
    <row r="386" spans="1:46" ht="14.25" customHeight="1" x14ac:dyDescent="0.2">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row>
    <row r="387" spans="1:46" ht="14.25" customHeight="1" x14ac:dyDescent="0.2">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row>
    <row r="388" spans="1:46" ht="14.25" customHeight="1" x14ac:dyDescent="0.2">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row>
    <row r="389" spans="1:46" ht="14.25" customHeight="1" x14ac:dyDescent="0.2">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row>
    <row r="390" spans="1:46" ht="14.25" customHeight="1" x14ac:dyDescent="0.2">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row>
    <row r="391" spans="1:46" ht="14.25" customHeight="1" x14ac:dyDescent="0.2">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row>
    <row r="392" spans="1:46" ht="14.25" customHeight="1" x14ac:dyDescent="0.2">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row>
    <row r="393" spans="1:46" ht="14.25" customHeight="1" x14ac:dyDescent="0.2">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row>
    <row r="394" spans="1:46" ht="14.25" customHeight="1" x14ac:dyDescent="0.2">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row>
    <row r="395" spans="1:46" ht="14.25" customHeight="1" x14ac:dyDescent="0.2">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row>
    <row r="396" spans="1:46" ht="14.25" customHeight="1" x14ac:dyDescent="0.2">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row>
    <row r="397" spans="1:46" ht="14.25" customHeight="1" x14ac:dyDescent="0.2">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row>
    <row r="398" spans="1:46" ht="14.25" customHeight="1" x14ac:dyDescent="0.2">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row>
    <row r="399" spans="1:46" ht="14.25" customHeight="1" x14ac:dyDescent="0.2">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row>
    <row r="400" spans="1:46" ht="14.25" customHeight="1" x14ac:dyDescent="0.2">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row>
    <row r="401" spans="1:46" ht="14.25" customHeight="1" x14ac:dyDescent="0.2">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row>
    <row r="402" spans="1:46" ht="14.25" customHeight="1" x14ac:dyDescent="0.2">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row>
    <row r="403" spans="1:46" ht="14.25" customHeight="1" x14ac:dyDescent="0.2">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row>
    <row r="404" spans="1:46" ht="14.25" customHeight="1" x14ac:dyDescent="0.2">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row>
    <row r="405" spans="1:46" ht="14.25" customHeight="1" x14ac:dyDescent="0.2">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row>
    <row r="406" spans="1:46" ht="14.25" customHeight="1" x14ac:dyDescent="0.2">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row>
    <row r="407" spans="1:46" ht="14.25" customHeight="1" x14ac:dyDescent="0.2">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row>
    <row r="408" spans="1:46" ht="14.25" customHeight="1" x14ac:dyDescent="0.2">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row>
    <row r="409" spans="1:46" ht="14.25" customHeight="1" x14ac:dyDescent="0.2">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row>
    <row r="410" spans="1:46" ht="14.25" customHeight="1" x14ac:dyDescent="0.2">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row>
    <row r="411" spans="1:46" ht="14.25" customHeight="1" x14ac:dyDescent="0.2">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row>
    <row r="412" spans="1:46" ht="14.25" customHeight="1" x14ac:dyDescent="0.2">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row>
    <row r="413" spans="1:46" ht="14.25" customHeight="1" x14ac:dyDescent="0.2">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row>
    <row r="414" spans="1:46" ht="14.25" customHeight="1" x14ac:dyDescent="0.2">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row>
    <row r="415" spans="1:46" ht="14.25" customHeight="1" x14ac:dyDescent="0.2">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row>
    <row r="416" spans="1:46" ht="14.25" customHeight="1" x14ac:dyDescent="0.2">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row>
    <row r="417" spans="1:46" ht="14.25" customHeight="1" x14ac:dyDescent="0.2">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row>
    <row r="418" spans="1:46" ht="14.25" customHeight="1" x14ac:dyDescent="0.2">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row>
    <row r="419" spans="1:46" ht="14.25" customHeight="1" x14ac:dyDescent="0.2">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row>
    <row r="420" spans="1:46" ht="14.25" customHeight="1" x14ac:dyDescent="0.2">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row>
    <row r="421" spans="1:46" ht="14.25" customHeight="1" x14ac:dyDescent="0.2">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row>
    <row r="422" spans="1:46" ht="14.25" customHeight="1" x14ac:dyDescent="0.2">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row>
    <row r="423" spans="1:46" ht="14.25" customHeight="1" x14ac:dyDescent="0.2">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row>
    <row r="424" spans="1:46" ht="14.25" customHeight="1" x14ac:dyDescent="0.2">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row>
    <row r="425" spans="1:46" ht="14.25" customHeight="1" x14ac:dyDescent="0.2">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row>
    <row r="426" spans="1:46" ht="14.25" customHeight="1" x14ac:dyDescent="0.2">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row>
    <row r="427" spans="1:46" ht="14.25" customHeight="1" x14ac:dyDescent="0.2">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row>
    <row r="428" spans="1:46" ht="14.25" customHeight="1" x14ac:dyDescent="0.2">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row>
    <row r="429" spans="1:46" ht="14.25" customHeight="1" x14ac:dyDescent="0.2">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row>
    <row r="430" spans="1:46" ht="14.25" customHeight="1" x14ac:dyDescent="0.2">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row>
    <row r="431" spans="1:46" ht="14.25" customHeight="1" x14ac:dyDescent="0.2">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row>
    <row r="432" spans="1:46" ht="14.25" customHeight="1" x14ac:dyDescent="0.2">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row>
    <row r="433" spans="1:46" ht="14.25" customHeight="1" x14ac:dyDescent="0.2">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row>
    <row r="434" spans="1:46" ht="14.25" customHeight="1" x14ac:dyDescent="0.2">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row>
    <row r="435" spans="1:46" ht="14.25" customHeight="1" x14ac:dyDescent="0.2">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row>
    <row r="436" spans="1:46" ht="14.25" customHeight="1" x14ac:dyDescent="0.2">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row>
    <row r="437" spans="1:46" ht="14.25" customHeight="1" x14ac:dyDescent="0.2">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row>
    <row r="438" spans="1:46" ht="14.25" customHeight="1" x14ac:dyDescent="0.2">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row>
    <row r="439" spans="1:46" ht="14.25" customHeight="1" x14ac:dyDescent="0.2">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row>
    <row r="440" spans="1:46" ht="14.25" customHeight="1" x14ac:dyDescent="0.2">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row>
    <row r="441" spans="1:46" ht="14.25" customHeight="1" x14ac:dyDescent="0.2">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row>
    <row r="442" spans="1:46" ht="14.25" customHeight="1" x14ac:dyDescent="0.2">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row>
    <row r="443" spans="1:46" ht="14.25" customHeight="1" x14ac:dyDescent="0.2">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row>
    <row r="444" spans="1:46" ht="14.25" customHeight="1" x14ac:dyDescent="0.2">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row>
    <row r="445" spans="1:46" ht="14.25" customHeight="1" x14ac:dyDescent="0.2">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row>
    <row r="446" spans="1:46" ht="14.25" customHeight="1" x14ac:dyDescent="0.2">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row>
    <row r="447" spans="1:46" ht="14.25" customHeight="1" x14ac:dyDescent="0.2">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row>
    <row r="448" spans="1:46" ht="14.25" customHeight="1" x14ac:dyDescent="0.2">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row>
    <row r="449" spans="1:46" ht="14.25" customHeight="1" x14ac:dyDescent="0.2">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row>
    <row r="450" spans="1:46" ht="14.25" customHeight="1" x14ac:dyDescent="0.2">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row>
    <row r="451" spans="1:46" ht="14.25" customHeight="1" x14ac:dyDescent="0.2">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row>
    <row r="452" spans="1:46" ht="14.25" customHeight="1" x14ac:dyDescent="0.2">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row>
    <row r="453" spans="1:46" ht="14.25" customHeight="1" x14ac:dyDescent="0.2">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row>
    <row r="454" spans="1:46" ht="14.25" customHeight="1" x14ac:dyDescent="0.2">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row>
    <row r="455" spans="1:46" ht="14.25" customHeight="1" x14ac:dyDescent="0.2">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row>
    <row r="456" spans="1:46" ht="14.25" customHeight="1" x14ac:dyDescent="0.2">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row>
    <row r="457" spans="1:46" ht="14.25" customHeight="1" x14ac:dyDescent="0.2">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row>
    <row r="458" spans="1:46" ht="14.25" customHeight="1" x14ac:dyDescent="0.2">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row>
    <row r="459" spans="1:46" ht="14.25" customHeight="1" x14ac:dyDescent="0.2">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row>
    <row r="460" spans="1:46" ht="14.25" customHeight="1" x14ac:dyDescent="0.2">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row>
    <row r="461" spans="1:46" ht="14.25" customHeight="1" x14ac:dyDescent="0.2">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row>
    <row r="462" spans="1:46" ht="14.25" customHeight="1" x14ac:dyDescent="0.2">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row>
    <row r="463" spans="1:46" ht="14.25" customHeight="1" x14ac:dyDescent="0.2">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row>
    <row r="464" spans="1:46" ht="14.25" customHeight="1" x14ac:dyDescent="0.2">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row>
    <row r="465" spans="1:46" ht="14.25" customHeight="1" x14ac:dyDescent="0.2">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row>
    <row r="466" spans="1:46" ht="14.25" customHeight="1" x14ac:dyDescent="0.2">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row>
    <row r="467" spans="1:46" ht="14.25" customHeight="1" x14ac:dyDescent="0.2">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row>
    <row r="468" spans="1:46" ht="14.25" customHeight="1" x14ac:dyDescent="0.2">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row>
    <row r="469" spans="1:46" ht="14.25" customHeight="1" x14ac:dyDescent="0.2">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row>
    <row r="470" spans="1:46" ht="14.25" customHeight="1" x14ac:dyDescent="0.2">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row>
    <row r="471" spans="1:46" ht="14.25" customHeight="1" x14ac:dyDescent="0.2">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row>
    <row r="472" spans="1:46" ht="14.25" customHeight="1" x14ac:dyDescent="0.2">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row>
    <row r="473" spans="1:46" ht="14.25" customHeight="1" x14ac:dyDescent="0.2">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row>
    <row r="474" spans="1:46" ht="14.25" customHeight="1" x14ac:dyDescent="0.2">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row>
    <row r="475" spans="1:46" ht="14.25" customHeight="1" x14ac:dyDescent="0.2">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row>
    <row r="476" spans="1:46" ht="14.25" customHeight="1" x14ac:dyDescent="0.2">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row>
    <row r="477" spans="1:46" ht="14.25" customHeight="1" x14ac:dyDescent="0.2">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row>
    <row r="478" spans="1:46" ht="14.25" customHeight="1" x14ac:dyDescent="0.2">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row>
    <row r="479" spans="1:46" ht="14.25" customHeight="1" x14ac:dyDescent="0.2">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row>
    <row r="480" spans="1:46" ht="14.25" customHeight="1" x14ac:dyDescent="0.2">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row>
    <row r="481" spans="1:46" ht="14.25" customHeight="1" x14ac:dyDescent="0.2">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row>
    <row r="482" spans="1:46" ht="14.25" customHeight="1" x14ac:dyDescent="0.2">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row>
    <row r="483" spans="1:46" ht="14.25" customHeight="1" x14ac:dyDescent="0.2">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row>
    <row r="484" spans="1:46" ht="14.25" customHeight="1" x14ac:dyDescent="0.2">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row>
    <row r="485" spans="1:46" ht="14.25" customHeight="1" x14ac:dyDescent="0.2">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row>
    <row r="486" spans="1:46" ht="14.25" customHeight="1" x14ac:dyDescent="0.2">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row>
    <row r="487" spans="1:46" ht="14.25" customHeight="1" x14ac:dyDescent="0.2">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row>
    <row r="488" spans="1:46" ht="14.25" customHeight="1" x14ac:dyDescent="0.2">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row>
    <row r="489" spans="1:46" ht="14.25" customHeight="1" x14ac:dyDescent="0.2">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row>
    <row r="490" spans="1:46" ht="14.25" customHeight="1" x14ac:dyDescent="0.2">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row>
    <row r="491" spans="1:46" ht="14.25" customHeight="1" x14ac:dyDescent="0.2">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row>
    <row r="492" spans="1:46" ht="14.25" customHeight="1" x14ac:dyDescent="0.2">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row>
    <row r="493" spans="1:46" ht="14.25" customHeight="1" x14ac:dyDescent="0.2">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row>
    <row r="494" spans="1:46" ht="14.25" customHeight="1" x14ac:dyDescent="0.2">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row>
    <row r="495" spans="1:46" ht="14.25" customHeight="1" x14ac:dyDescent="0.2">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row>
    <row r="496" spans="1:46" ht="14.25" customHeight="1" x14ac:dyDescent="0.2">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row>
    <row r="497" spans="1:46" ht="14.25" customHeight="1" x14ac:dyDescent="0.2">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row>
    <row r="498" spans="1:46" ht="14.25" customHeight="1" x14ac:dyDescent="0.2">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row>
    <row r="499" spans="1:46" ht="14.25" customHeight="1" x14ac:dyDescent="0.2">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row>
    <row r="500" spans="1:46" ht="14.25" customHeight="1" x14ac:dyDescent="0.2">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row>
    <row r="501" spans="1:46" ht="14.25" customHeight="1" x14ac:dyDescent="0.2">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row>
    <row r="502" spans="1:46" ht="14.25" customHeight="1" x14ac:dyDescent="0.2">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row>
    <row r="503" spans="1:46" ht="14.25" customHeight="1" x14ac:dyDescent="0.2">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row>
    <row r="504" spans="1:46" ht="14.25" customHeight="1" x14ac:dyDescent="0.2">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row>
    <row r="505" spans="1:46" ht="14.25" customHeight="1" x14ac:dyDescent="0.2">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row>
    <row r="506" spans="1:46" ht="14.25" customHeight="1" x14ac:dyDescent="0.2">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row>
    <row r="507" spans="1:46" ht="14.25" customHeight="1" x14ac:dyDescent="0.2">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row>
    <row r="508" spans="1:46" ht="14.25" customHeight="1" x14ac:dyDescent="0.2">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row>
    <row r="509" spans="1:46" ht="14.25" customHeight="1" x14ac:dyDescent="0.2">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row>
    <row r="510" spans="1:46" ht="14.25" customHeight="1" x14ac:dyDescent="0.2">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row>
    <row r="511" spans="1:46" ht="14.25" customHeight="1" x14ac:dyDescent="0.2">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row>
    <row r="512" spans="1:46" ht="14.25" customHeight="1" x14ac:dyDescent="0.2">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row>
    <row r="513" spans="1:46" ht="14.25" customHeight="1" x14ac:dyDescent="0.2">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row>
    <row r="514" spans="1:46" ht="14.25" customHeight="1" x14ac:dyDescent="0.2">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row>
    <row r="515" spans="1:46" ht="14.25" customHeight="1" x14ac:dyDescent="0.2">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row>
    <row r="516" spans="1:46" ht="14.25" customHeight="1" x14ac:dyDescent="0.2">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row>
    <row r="517" spans="1:46" ht="14.25" customHeight="1" x14ac:dyDescent="0.2">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row>
    <row r="518" spans="1:46" ht="14.25" customHeight="1" x14ac:dyDescent="0.2">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row>
    <row r="519" spans="1:46" ht="14.25" customHeight="1" x14ac:dyDescent="0.2">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row>
    <row r="520" spans="1:46" ht="14.25" customHeight="1" x14ac:dyDescent="0.2">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row>
    <row r="521" spans="1:46" ht="14.25" customHeight="1" x14ac:dyDescent="0.2">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row>
    <row r="522" spans="1:46" ht="14.25" customHeight="1" x14ac:dyDescent="0.2">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row>
    <row r="523" spans="1:46" ht="14.25" customHeight="1" x14ac:dyDescent="0.2">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row>
    <row r="524" spans="1:46" ht="14.25" customHeight="1" x14ac:dyDescent="0.2">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row>
    <row r="525" spans="1:46" ht="14.25" customHeight="1" x14ac:dyDescent="0.2">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row>
    <row r="526" spans="1:46" ht="14.25" customHeight="1" x14ac:dyDescent="0.2">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row>
    <row r="527" spans="1:46" ht="14.25" customHeight="1" x14ac:dyDescent="0.2">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row>
    <row r="528" spans="1:46" ht="14.25" customHeight="1" x14ac:dyDescent="0.2">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row>
    <row r="529" spans="1:46" ht="14.25" customHeight="1" x14ac:dyDescent="0.2">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row>
    <row r="530" spans="1:46" ht="14.25" customHeight="1" x14ac:dyDescent="0.2">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row>
    <row r="531" spans="1:46" ht="14.25" customHeight="1" x14ac:dyDescent="0.2">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row>
    <row r="532" spans="1:46" ht="14.25" customHeight="1" x14ac:dyDescent="0.2">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row>
    <row r="533" spans="1:46" ht="14.25" customHeight="1" x14ac:dyDescent="0.2">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row>
    <row r="534" spans="1:46" ht="14.25" customHeight="1" x14ac:dyDescent="0.2">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row>
    <row r="535" spans="1:46" ht="14.25" customHeight="1" x14ac:dyDescent="0.2">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row>
    <row r="536" spans="1:46" ht="14.25" customHeight="1" x14ac:dyDescent="0.2">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row>
    <row r="537" spans="1:46" ht="14.25" customHeight="1" x14ac:dyDescent="0.2">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row>
    <row r="538" spans="1:46" ht="14.25" customHeight="1" x14ac:dyDescent="0.2">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row>
    <row r="539" spans="1:46" ht="14.25" customHeight="1" x14ac:dyDescent="0.2">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row>
    <row r="540" spans="1:46" ht="14.25" customHeight="1" x14ac:dyDescent="0.2">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row>
    <row r="541" spans="1:46" ht="14.25" customHeight="1" x14ac:dyDescent="0.2">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row>
    <row r="542" spans="1:46" ht="14.25" customHeight="1" x14ac:dyDescent="0.2">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row>
    <row r="543" spans="1:46" ht="14.25" customHeight="1" x14ac:dyDescent="0.2">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row>
    <row r="544" spans="1:46" ht="14.25" customHeight="1" x14ac:dyDescent="0.2">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row>
    <row r="545" spans="1:46" ht="14.25" customHeight="1" x14ac:dyDescent="0.2">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row>
    <row r="546" spans="1:46" ht="14.25" customHeight="1" x14ac:dyDescent="0.2">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row>
    <row r="547" spans="1:46" ht="14.25" customHeight="1" x14ac:dyDescent="0.2">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row>
    <row r="548" spans="1:46" ht="14.25" customHeight="1" x14ac:dyDescent="0.2">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row>
    <row r="549" spans="1:46" ht="14.25" customHeight="1" x14ac:dyDescent="0.2">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row>
    <row r="550" spans="1:46" ht="14.25" customHeight="1" x14ac:dyDescent="0.2">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row>
    <row r="551" spans="1:46" ht="14.25" customHeight="1" x14ac:dyDescent="0.2">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row>
    <row r="552" spans="1:46" ht="14.25" customHeight="1" x14ac:dyDescent="0.2">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row>
    <row r="553" spans="1:46" ht="14.25" customHeight="1" x14ac:dyDescent="0.2">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row>
    <row r="554" spans="1:46" ht="14.25" customHeight="1" x14ac:dyDescent="0.2">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row>
    <row r="555" spans="1:46" ht="14.25" customHeight="1" x14ac:dyDescent="0.2">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row>
    <row r="556" spans="1:46" ht="14.25" customHeight="1" x14ac:dyDescent="0.2">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row>
    <row r="557" spans="1:46" ht="14.25" customHeight="1" x14ac:dyDescent="0.2">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row>
    <row r="558" spans="1:46" ht="14.25" customHeight="1" x14ac:dyDescent="0.2">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row>
    <row r="559" spans="1:46" ht="14.25" customHeight="1" x14ac:dyDescent="0.2">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row>
    <row r="560" spans="1:46" ht="14.25" customHeight="1" x14ac:dyDescent="0.2">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row>
    <row r="561" spans="1:46" ht="14.25" customHeight="1" x14ac:dyDescent="0.2">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row>
    <row r="562" spans="1:46" ht="14.25" customHeight="1" x14ac:dyDescent="0.2">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row>
    <row r="563" spans="1:46" ht="14.25" customHeight="1" x14ac:dyDescent="0.2">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row>
    <row r="564" spans="1:46" ht="14.25" customHeight="1" x14ac:dyDescent="0.2">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row>
    <row r="565" spans="1:46" ht="14.25" customHeight="1" x14ac:dyDescent="0.2">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row>
    <row r="566" spans="1:46" ht="14.25" customHeight="1" x14ac:dyDescent="0.2">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row>
    <row r="567" spans="1:46" ht="14.25" customHeight="1" x14ac:dyDescent="0.2">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row>
    <row r="568" spans="1:46" ht="14.25" customHeight="1" x14ac:dyDescent="0.2">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row>
    <row r="569" spans="1:46" ht="14.25" customHeight="1" x14ac:dyDescent="0.2">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row>
    <row r="570" spans="1:46" ht="14.25" customHeight="1" x14ac:dyDescent="0.2">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row>
    <row r="571" spans="1:46" ht="14.25" customHeight="1" x14ac:dyDescent="0.2">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row>
    <row r="572" spans="1:46" ht="14.25" customHeight="1" x14ac:dyDescent="0.2">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row>
    <row r="573" spans="1:46" ht="14.25"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row>
    <row r="574" spans="1:46" ht="14.25" customHeight="1" x14ac:dyDescent="0.2">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row>
    <row r="575" spans="1:46" ht="14.25" customHeight="1" x14ac:dyDescent="0.2">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row>
    <row r="576" spans="1:46" ht="14.25"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row>
    <row r="577" spans="1:46" ht="14.25"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row>
    <row r="578" spans="1:46" ht="14.25" customHeight="1" x14ac:dyDescent="0.2">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row>
    <row r="579" spans="1:46" ht="14.25" customHeight="1" x14ac:dyDescent="0.2">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row>
    <row r="580" spans="1:46" ht="14.25" customHeight="1" x14ac:dyDescent="0.2">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row>
    <row r="581" spans="1:46" ht="14.25" customHeight="1" x14ac:dyDescent="0.2">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row>
    <row r="582" spans="1:46" ht="14.25" customHeight="1" x14ac:dyDescent="0.2">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row>
    <row r="583" spans="1:46" ht="14.25" customHeight="1" x14ac:dyDescent="0.2">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row>
    <row r="584" spans="1:46" ht="14.25" customHeight="1" x14ac:dyDescent="0.2">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row>
    <row r="585" spans="1:46" ht="14.25" customHeight="1" x14ac:dyDescent="0.2">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row>
    <row r="586" spans="1:46" ht="14.25" customHeight="1" x14ac:dyDescent="0.2">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row>
    <row r="587" spans="1:46" ht="14.25" customHeight="1" x14ac:dyDescent="0.2">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row>
    <row r="588" spans="1:46" ht="14.25" customHeight="1" x14ac:dyDescent="0.2">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row>
    <row r="589" spans="1:46" ht="14.25" customHeight="1" x14ac:dyDescent="0.2">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row>
    <row r="590" spans="1:46" ht="14.25" customHeight="1" x14ac:dyDescent="0.2">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row>
    <row r="591" spans="1:46" ht="14.25" customHeight="1" x14ac:dyDescent="0.2">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row>
    <row r="592" spans="1:46" ht="14.25" customHeight="1" x14ac:dyDescent="0.2">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row>
    <row r="593" spans="1:46" ht="14.25" customHeight="1" x14ac:dyDescent="0.2">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row>
    <row r="594" spans="1:46" ht="14.25" customHeight="1" x14ac:dyDescent="0.2">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row>
    <row r="595" spans="1:46" ht="14.25" customHeight="1" x14ac:dyDescent="0.2">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row>
    <row r="596" spans="1:46" ht="14.25" customHeight="1" x14ac:dyDescent="0.2">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row>
    <row r="597" spans="1:46" ht="14.25" customHeight="1" x14ac:dyDescent="0.2">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row>
    <row r="598" spans="1:46" ht="14.25" customHeight="1" x14ac:dyDescent="0.2">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row>
    <row r="599" spans="1:46" ht="14.25" customHeight="1" x14ac:dyDescent="0.2">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row>
    <row r="600" spans="1:46" ht="14.25" customHeight="1" x14ac:dyDescent="0.2">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row>
    <row r="601" spans="1:46" ht="14.25" customHeight="1" x14ac:dyDescent="0.2">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row>
    <row r="602" spans="1:46" ht="14.25" customHeight="1" x14ac:dyDescent="0.2">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row>
    <row r="603" spans="1:46" ht="14.25" customHeight="1" x14ac:dyDescent="0.2">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row>
    <row r="604" spans="1:46" ht="14.25" customHeight="1" x14ac:dyDescent="0.2">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row>
    <row r="605" spans="1:46" ht="14.25" customHeight="1" x14ac:dyDescent="0.2">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row>
    <row r="606" spans="1:46" ht="14.25" customHeight="1" x14ac:dyDescent="0.2">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row>
    <row r="607" spans="1:46" ht="14.25" customHeight="1" x14ac:dyDescent="0.2">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row>
    <row r="608" spans="1:46" ht="14.25" customHeight="1" x14ac:dyDescent="0.2">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row>
    <row r="609" spans="1:46" ht="14.25" customHeight="1" x14ac:dyDescent="0.2">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row>
    <row r="610" spans="1:46" ht="14.25" customHeight="1" x14ac:dyDescent="0.2">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row>
    <row r="611" spans="1:46" ht="14.25" customHeight="1" x14ac:dyDescent="0.2">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row>
    <row r="612" spans="1:46" ht="14.25" customHeight="1" x14ac:dyDescent="0.2">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row>
    <row r="613" spans="1:46" ht="14.25" customHeight="1" x14ac:dyDescent="0.2">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row>
    <row r="614" spans="1:46" ht="14.25" customHeight="1" x14ac:dyDescent="0.2">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row>
    <row r="615" spans="1:46" ht="14.25" customHeight="1" x14ac:dyDescent="0.2">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row>
    <row r="616" spans="1:46" ht="14.25" customHeight="1" x14ac:dyDescent="0.2">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row>
    <row r="617" spans="1:46" ht="14.25" customHeight="1" x14ac:dyDescent="0.2">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row>
    <row r="618" spans="1:46" ht="14.25" customHeight="1" x14ac:dyDescent="0.2">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row>
    <row r="619" spans="1:46" ht="14.25" customHeight="1" x14ac:dyDescent="0.2">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row>
    <row r="620" spans="1:46" ht="14.25" customHeight="1" x14ac:dyDescent="0.2">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row>
    <row r="621" spans="1:46" ht="14.25" customHeight="1" x14ac:dyDescent="0.2">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row>
    <row r="622" spans="1:46" ht="14.25" customHeight="1" x14ac:dyDescent="0.2">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row>
    <row r="623" spans="1:46" ht="14.25" customHeight="1" x14ac:dyDescent="0.2">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row>
    <row r="624" spans="1:46" ht="14.25" customHeight="1" x14ac:dyDescent="0.2">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row>
    <row r="625" spans="1:46" ht="14.25" customHeight="1" x14ac:dyDescent="0.2">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row>
    <row r="626" spans="1:46" ht="14.25" customHeight="1" x14ac:dyDescent="0.2">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row>
    <row r="627" spans="1:46" ht="14.25" customHeight="1" x14ac:dyDescent="0.2">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row>
    <row r="628" spans="1:46" ht="14.25" customHeight="1" x14ac:dyDescent="0.2">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row>
    <row r="629" spans="1:46" ht="14.25" customHeight="1" x14ac:dyDescent="0.2">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row>
    <row r="630" spans="1:46" ht="14.25" customHeight="1" x14ac:dyDescent="0.2">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row>
    <row r="631" spans="1:46" ht="14.25" customHeight="1" x14ac:dyDescent="0.2">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row>
    <row r="632" spans="1:46" ht="14.25" customHeight="1" x14ac:dyDescent="0.2">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row>
    <row r="633" spans="1:46" ht="14.25" customHeight="1" x14ac:dyDescent="0.2">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row>
    <row r="634" spans="1:46" ht="14.25" customHeight="1" x14ac:dyDescent="0.2">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row>
    <row r="635" spans="1:46" ht="14.25" customHeight="1" x14ac:dyDescent="0.2">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row>
    <row r="636" spans="1:46" ht="14.25" customHeight="1" x14ac:dyDescent="0.2">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row>
    <row r="637" spans="1:46" ht="14.25" customHeight="1" x14ac:dyDescent="0.2">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row>
    <row r="638" spans="1:46" ht="14.25" customHeight="1" x14ac:dyDescent="0.2">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row>
    <row r="639" spans="1:46" ht="14.25" customHeight="1" x14ac:dyDescent="0.2">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row>
    <row r="640" spans="1:46" ht="14.25" customHeight="1" x14ac:dyDescent="0.2">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row>
    <row r="641" spans="1:46" ht="14.25" customHeight="1" x14ac:dyDescent="0.2">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row>
    <row r="642" spans="1:46" ht="14.25" customHeight="1" x14ac:dyDescent="0.2">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row>
    <row r="643" spans="1:46" ht="14.25" customHeight="1" x14ac:dyDescent="0.2">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row>
    <row r="644" spans="1:46" ht="14.25" customHeight="1" x14ac:dyDescent="0.2">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row>
    <row r="645" spans="1:46" ht="14.25" customHeight="1" x14ac:dyDescent="0.2">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row>
    <row r="646" spans="1:46" ht="14.25" customHeight="1" x14ac:dyDescent="0.2">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row>
    <row r="647" spans="1:46" ht="14.25" customHeight="1" x14ac:dyDescent="0.2">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row>
    <row r="648" spans="1:46" ht="14.25" customHeight="1" x14ac:dyDescent="0.2">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row>
    <row r="649" spans="1:46" ht="14.25" customHeight="1" x14ac:dyDescent="0.2">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row>
    <row r="650" spans="1:46" ht="14.25" customHeight="1" x14ac:dyDescent="0.2">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row>
    <row r="651" spans="1:46" ht="14.25" customHeight="1" x14ac:dyDescent="0.2">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row>
    <row r="652" spans="1:46" ht="14.25" customHeight="1" x14ac:dyDescent="0.2">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row>
    <row r="653" spans="1:46" ht="14.25" customHeight="1" x14ac:dyDescent="0.2">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row>
    <row r="654" spans="1:46" ht="14.25" customHeight="1" x14ac:dyDescent="0.2">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row>
    <row r="655" spans="1:46" ht="14.25" customHeight="1" x14ac:dyDescent="0.2">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row>
    <row r="656" spans="1:46" ht="14.25" customHeight="1" x14ac:dyDescent="0.2">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row>
    <row r="657" spans="1:46" ht="14.25" customHeight="1" x14ac:dyDescent="0.2">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row>
    <row r="658" spans="1:46" ht="14.25" customHeight="1" x14ac:dyDescent="0.2">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row>
    <row r="659" spans="1:46" ht="14.25" customHeight="1" x14ac:dyDescent="0.2">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row>
    <row r="660" spans="1:46" ht="14.25" customHeight="1" x14ac:dyDescent="0.2">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row>
    <row r="661" spans="1:46" ht="14.25" customHeight="1" x14ac:dyDescent="0.2">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row>
    <row r="662" spans="1:46" ht="14.25" customHeight="1" x14ac:dyDescent="0.2">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row>
    <row r="663" spans="1:46" ht="14.25" customHeight="1" x14ac:dyDescent="0.2">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row>
    <row r="664" spans="1:46" ht="14.25" customHeight="1" x14ac:dyDescent="0.2">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row>
    <row r="665" spans="1:46" ht="14.25" customHeight="1" x14ac:dyDescent="0.2">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row>
    <row r="666" spans="1:46" ht="14.25" customHeight="1" x14ac:dyDescent="0.2">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row>
    <row r="667" spans="1:46" ht="14.25" customHeight="1" x14ac:dyDescent="0.2">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row>
    <row r="668" spans="1:46" ht="14.25" customHeight="1" x14ac:dyDescent="0.2">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row>
    <row r="669" spans="1:46" ht="14.25" customHeight="1" x14ac:dyDescent="0.2">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row>
    <row r="670" spans="1:46" ht="14.25" customHeight="1" x14ac:dyDescent="0.2">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row>
    <row r="671" spans="1:46" ht="14.25" customHeight="1" x14ac:dyDescent="0.2">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row>
    <row r="672" spans="1:46" ht="14.25" customHeight="1" x14ac:dyDescent="0.2">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row>
    <row r="673" spans="1:46" ht="14.25" customHeight="1" x14ac:dyDescent="0.2">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row>
    <row r="674" spans="1:46" ht="14.25" customHeight="1" x14ac:dyDescent="0.2">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row>
    <row r="675" spans="1:46" ht="14.25" customHeight="1" x14ac:dyDescent="0.2">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row>
    <row r="676" spans="1:46" ht="14.25" customHeight="1" x14ac:dyDescent="0.2">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row>
    <row r="677" spans="1:46" ht="14.25" customHeight="1" x14ac:dyDescent="0.2">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row>
    <row r="678" spans="1:46" ht="14.25" customHeight="1" x14ac:dyDescent="0.2">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row>
    <row r="679" spans="1:46" ht="14.25" customHeight="1" x14ac:dyDescent="0.2">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row>
    <row r="680" spans="1:46" ht="14.25" customHeight="1" x14ac:dyDescent="0.2">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row>
    <row r="681" spans="1:46" ht="14.25" customHeight="1" x14ac:dyDescent="0.2">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row>
    <row r="682" spans="1:46" ht="14.25" customHeight="1" x14ac:dyDescent="0.2">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row>
    <row r="683" spans="1:46" ht="14.25" customHeight="1" x14ac:dyDescent="0.2">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row>
    <row r="684" spans="1:46" ht="14.25" customHeight="1" x14ac:dyDescent="0.2">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row>
    <row r="685" spans="1:46" ht="14.25" customHeight="1" x14ac:dyDescent="0.2">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row>
    <row r="686" spans="1:46" ht="14.25" customHeight="1" x14ac:dyDescent="0.2">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row>
    <row r="687" spans="1:46" ht="14.25" customHeight="1" x14ac:dyDescent="0.2">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row>
    <row r="688" spans="1:46" ht="14.25" customHeight="1" x14ac:dyDescent="0.2">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row>
    <row r="689" spans="1:46" ht="14.25" customHeight="1" x14ac:dyDescent="0.2">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row>
    <row r="690" spans="1:46" ht="14.25" customHeight="1" x14ac:dyDescent="0.2">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row>
    <row r="691" spans="1:46" ht="14.25" customHeight="1" x14ac:dyDescent="0.2">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row>
    <row r="692" spans="1:46" ht="14.25" customHeight="1" x14ac:dyDescent="0.2">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row>
    <row r="693" spans="1:46" ht="14.25" customHeight="1" x14ac:dyDescent="0.2">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row>
    <row r="694" spans="1:46" ht="14.25" customHeight="1" x14ac:dyDescent="0.2">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row>
    <row r="695" spans="1:46" ht="14.25" customHeight="1" x14ac:dyDescent="0.2">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row>
    <row r="696" spans="1:46" ht="14.25" customHeight="1" x14ac:dyDescent="0.2">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row>
    <row r="697" spans="1:46" ht="14.25" customHeight="1" x14ac:dyDescent="0.2">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row>
    <row r="698" spans="1:46" ht="14.25" customHeight="1" x14ac:dyDescent="0.2">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row>
    <row r="699" spans="1:46" ht="14.25" customHeight="1" x14ac:dyDescent="0.2">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row>
    <row r="700" spans="1:46" ht="14.25" customHeight="1" x14ac:dyDescent="0.2">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row>
    <row r="701" spans="1:46" ht="14.25" customHeight="1" x14ac:dyDescent="0.2">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row>
    <row r="702" spans="1:46" ht="14.25" customHeight="1" x14ac:dyDescent="0.2">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row>
    <row r="703" spans="1:46" ht="14.25" customHeight="1" x14ac:dyDescent="0.2">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row>
    <row r="704" spans="1:46" ht="14.25" customHeight="1" x14ac:dyDescent="0.2">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row>
    <row r="705" spans="1:46" ht="14.25" customHeight="1" x14ac:dyDescent="0.2">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row>
    <row r="706" spans="1:46" ht="14.25" customHeight="1" x14ac:dyDescent="0.2">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row>
    <row r="707" spans="1:46" ht="14.25" customHeight="1" x14ac:dyDescent="0.2">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row>
    <row r="708" spans="1:46" ht="14.25" customHeight="1" x14ac:dyDescent="0.2">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row>
    <row r="709" spans="1:46" ht="14.25" customHeight="1" x14ac:dyDescent="0.2">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row>
    <row r="710" spans="1:46" ht="14.25" customHeight="1" x14ac:dyDescent="0.2">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row>
    <row r="711" spans="1:46" ht="14.25" customHeight="1" x14ac:dyDescent="0.2">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row>
    <row r="712" spans="1:46" ht="14.25" customHeight="1" x14ac:dyDescent="0.2">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row>
    <row r="713" spans="1:46" ht="14.25" customHeight="1" x14ac:dyDescent="0.2">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row>
    <row r="714" spans="1:46" ht="14.25" customHeight="1" x14ac:dyDescent="0.2">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row>
    <row r="715" spans="1:46" ht="14.25" customHeight="1" x14ac:dyDescent="0.2">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row>
    <row r="716" spans="1:46" ht="14.25" customHeight="1" x14ac:dyDescent="0.2">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row>
    <row r="717" spans="1:46" ht="14.25" customHeight="1" x14ac:dyDescent="0.2">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row>
    <row r="718" spans="1:46" ht="14.25" customHeight="1" x14ac:dyDescent="0.2">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row>
    <row r="719" spans="1:46" ht="14.25" customHeight="1" x14ac:dyDescent="0.2">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row>
    <row r="720" spans="1:46" ht="14.25" customHeight="1" x14ac:dyDescent="0.2">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row>
    <row r="721" spans="1:46" ht="14.25" customHeight="1" x14ac:dyDescent="0.2">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row>
    <row r="722" spans="1:46" ht="14.25" customHeight="1" x14ac:dyDescent="0.2">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row>
    <row r="723" spans="1:46" ht="14.25" customHeight="1" x14ac:dyDescent="0.2">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row>
    <row r="724" spans="1:46" ht="14.25" customHeight="1" x14ac:dyDescent="0.2">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row>
    <row r="725" spans="1:46" ht="14.25" customHeight="1" x14ac:dyDescent="0.2">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row>
    <row r="726" spans="1:46" ht="14.25" customHeight="1" x14ac:dyDescent="0.2">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row>
    <row r="727" spans="1:46" ht="14.25" customHeight="1" x14ac:dyDescent="0.2">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row>
    <row r="728" spans="1:46" ht="14.25" customHeight="1" x14ac:dyDescent="0.2">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row>
    <row r="729" spans="1:46" ht="14.25" customHeight="1" x14ac:dyDescent="0.2">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row>
    <row r="730" spans="1:46" ht="14.25" customHeight="1" x14ac:dyDescent="0.2">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row>
    <row r="731" spans="1:46" ht="14.25" customHeight="1" x14ac:dyDescent="0.2">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row>
    <row r="732" spans="1:46" ht="14.25" customHeight="1" x14ac:dyDescent="0.2">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row>
    <row r="733" spans="1:46" ht="14.25" customHeight="1" x14ac:dyDescent="0.2">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row>
    <row r="734" spans="1:46" ht="14.25" customHeight="1" x14ac:dyDescent="0.2">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row>
    <row r="735" spans="1:46" ht="14.25" customHeight="1" x14ac:dyDescent="0.2">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row>
    <row r="736" spans="1:46" ht="14.25" customHeight="1" x14ac:dyDescent="0.2">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row>
    <row r="737" spans="1:46" ht="14.25" customHeight="1" x14ac:dyDescent="0.2">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row>
    <row r="738" spans="1:46" ht="14.25" customHeight="1" x14ac:dyDescent="0.2">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row>
    <row r="739" spans="1:46" ht="14.25" customHeight="1" x14ac:dyDescent="0.2">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row>
    <row r="740" spans="1:46" ht="14.25" customHeight="1" x14ac:dyDescent="0.2">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row>
    <row r="741" spans="1:46" ht="14.25" customHeight="1" x14ac:dyDescent="0.2">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row>
    <row r="742" spans="1:46" ht="14.25" customHeight="1" x14ac:dyDescent="0.2">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row>
    <row r="743" spans="1:46" ht="14.25" customHeight="1" x14ac:dyDescent="0.2">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row>
    <row r="744" spans="1:46" ht="14.25" customHeight="1" x14ac:dyDescent="0.2">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row>
    <row r="745" spans="1:46" ht="14.25" customHeight="1" x14ac:dyDescent="0.2">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row>
    <row r="746" spans="1:46" ht="14.25" customHeight="1" x14ac:dyDescent="0.2">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row>
    <row r="747" spans="1:46" ht="14.25" customHeight="1" x14ac:dyDescent="0.2">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row>
    <row r="748" spans="1:46" ht="14.25" customHeight="1" x14ac:dyDescent="0.2">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row>
    <row r="749" spans="1:46" ht="14.25" customHeight="1" x14ac:dyDescent="0.2">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row>
    <row r="750" spans="1:46" ht="14.25" customHeight="1" x14ac:dyDescent="0.2">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row>
    <row r="751" spans="1:46" ht="14.25" customHeight="1" x14ac:dyDescent="0.2">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row>
    <row r="752" spans="1:46" ht="14.25" customHeight="1" x14ac:dyDescent="0.2">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row>
    <row r="753" spans="1:46" ht="14.25" customHeight="1" x14ac:dyDescent="0.2">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row>
    <row r="754" spans="1:46" ht="14.25" customHeight="1" x14ac:dyDescent="0.2">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row>
    <row r="755" spans="1:46" ht="14.25" customHeight="1" x14ac:dyDescent="0.2">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row>
    <row r="756" spans="1:46" ht="14.25" customHeight="1" x14ac:dyDescent="0.2">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row>
    <row r="757" spans="1:46" ht="14.25" customHeight="1" x14ac:dyDescent="0.2">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row>
    <row r="758" spans="1:46" ht="14.25" customHeight="1" x14ac:dyDescent="0.2">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row>
    <row r="759" spans="1:46" ht="14.25" customHeight="1" x14ac:dyDescent="0.2">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row>
    <row r="760" spans="1:46" ht="14.25" customHeight="1" x14ac:dyDescent="0.2">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row>
    <row r="761" spans="1:46" ht="14.25" customHeight="1" x14ac:dyDescent="0.2">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row>
    <row r="762" spans="1:46" ht="14.25" customHeight="1" x14ac:dyDescent="0.2">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row>
    <row r="763" spans="1:46" ht="14.25" customHeight="1" x14ac:dyDescent="0.2">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row>
    <row r="764" spans="1:46" ht="14.25" customHeight="1" x14ac:dyDescent="0.2">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row>
    <row r="765" spans="1:46" ht="14.25" customHeight="1" x14ac:dyDescent="0.2">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row>
    <row r="766" spans="1:46" ht="14.25" customHeight="1" x14ac:dyDescent="0.2">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row>
    <row r="767" spans="1:46" ht="14.25" customHeight="1" x14ac:dyDescent="0.2">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row>
    <row r="768" spans="1:46" ht="14.25" customHeight="1" x14ac:dyDescent="0.2">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row>
    <row r="769" spans="1:46" ht="14.25" customHeight="1" x14ac:dyDescent="0.2">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row>
    <row r="770" spans="1:46" ht="14.25" customHeight="1" x14ac:dyDescent="0.2">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row>
    <row r="771" spans="1:46" ht="14.25" customHeight="1" x14ac:dyDescent="0.2">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row>
    <row r="772" spans="1:46" ht="14.25" customHeight="1" x14ac:dyDescent="0.2">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row>
    <row r="773" spans="1:46" ht="14.25" customHeight="1" x14ac:dyDescent="0.2">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row>
    <row r="774" spans="1:46" ht="14.25" customHeight="1" x14ac:dyDescent="0.2">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row>
    <row r="775" spans="1:46" ht="14.25" customHeight="1" x14ac:dyDescent="0.2">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row>
    <row r="776" spans="1:46" ht="14.25" customHeight="1" x14ac:dyDescent="0.2">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row>
    <row r="777" spans="1:46" ht="14.25" customHeight="1" x14ac:dyDescent="0.2">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row>
    <row r="778" spans="1:46" ht="14.25" customHeight="1" x14ac:dyDescent="0.2">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row>
    <row r="779" spans="1:46" ht="14.25" customHeight="1" x14ac:dyDescent="0.2">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row>
    <row r="780" spans="1:46" ht="14.25" customHeight="1" x14ac:dyDescent="0.2">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row>
    <row r="781" spans="1:46" ht="14.25" customHeight="1" x14ac:dyDescent="0.2">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row>
    <row r="782" spans="1:46" ht="14.25" customHeight="1" x14ac:dyDescent="0.2">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row>
    <row r="783" spans="1:46" ht="14.25" customHeight="1" x14ac:dyDescent="0.2">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row>
    <row r="784" spans="1:46" ht="14.25" customHeight="1" x14ac:dyDescent="0.2">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row>
    <row r="785" spans="1:46" ht="14.25" customHeight="1" x14ac:dyDescent="0.2">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row>
    <row r="786" spans="1:46" ht="14.25" customHeight="1" x14ac:dyDescent="0.2">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row>
    <row r="787" spans="1:46" ht="14.25" customHeight="1" x14ac:dyDescent="0.2">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row>
    <row r="788" spans="1:46" ht="14.25" customHeight="1" x14ac:dyDescent="0.2">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row>
    <row r="789" spans="1:46" ht="14.25" customHeight="1" x14ac:dyDescent="0.2">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row>
    <row r="790" spans="1:46" ht="14.25" customHeight="1" x14ac:dyDescent="0.2">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row>
    <row r="791" spans="1:46" ht="14.25" customHeight="1" x14ac:dyDescent="0.2">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row>
    <row r="792" spans="1:46" ht="14.25" customHeight="1" x14ac:dyDescent="0.2">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row>
    <row r="793" spans="1:46" ht="14.25" customHeight="1" x14ac:dyDescent="0.2">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row>
    <row r="794" spans="1:46" ht="14.25" customHeight="1" x14ac:dyDescent="0.2">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row>
    <row r="795" spans="1:46" ht="14.25" customHeight="1" x14ac:dyDescent="0.2">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row>
    <row r="796" spans="1:46" ht="14.25" customHeight="1" x14ac:dyDescent="0.2">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row>
    <row r="797" spans="1:46" ht="14.25" customHeight="1" x14ac:dyDescent="0.2">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row>
    <row r="798" spans="1:46" ht="14.25" customHeight="1" x14ac:dyDescent="0.2">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row>
    <row r="799" spans="1:46" ht="14.25" customHeight="1" x14ac:dyDescent="0.2">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row>
    <row r="800" spans="1:46" ht="14.25" customHeight="1" x14ac:dyDescent="0.2">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row>
    <row r="801" spans="1:46" ht="14.25" customHeight="1" x14ac:dyDescent="0.2">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row>
    <row r="802" spans="1:46" ht="14.25" customHeight="1" x14ac:dyDescent="0.2">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row>
    <row r="803" spans="1:46" ht="14.25" customHeight="1" x14ac:dyDescent="0.2">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row>
    <row r="804" spans="1:46" ht="14.25" customHeight="1" x14ac:dyDescent="0.2">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row>
    <row r="805" spans="1:46" ht="14.25" customHeight="1" x14ac:dyDescent="0.2">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row>
    <row r="806" spans="1:46" ht="14.25" customHeight="1" x14ac:dyDescent="0.2">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row>
    <row r="807" spans="1:46" ht="14.25" customHeight="1" x14ac:dyDescent="0.2">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row>
    <row r="808" spans="1:46" ht="14.25" customHeight="1" x14ac:dyDescent="0.2">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row>
    <row r="809" spans="1:46" ht="14.25" customHeight="1" x14ac:dyDescent="0.2">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row>
    <row r="810" spans="1:46" ht="14.25" customHeight="1" x14ac:dyDescent="0.2">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row>
    <row r="811" spans="1:46" ht="14.25" customHeight="1" x14ac:dyDescent="0.2">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row>
    <row r="812" spans="1:46" ht="14.25" customHeight="1" x14ac:dyDescent="0.2">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row>
    <row r="813" spans="1:46" ht="14.25" customHeight="1" x14ac:dyDescent="0.2">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row>
    <row r="814" spans="1:46" ht="14.25" customHeight="1" x14ac:dyDescent="0.2">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row>
    <row r="815" spans="1:46" ht="14.25" customHeight="1" x14ac:dyDescent="0.2">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row>
    <row r="816" spans="1:46" ht="14.25" customHeight="1" x14ac:dyDescent="0.2">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row>
    <row r="817" spans="1:46" ht="14.25" customHeight="1" x14ac:dyDescent="0.2">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row>
    <row r="818" spans="1:46" ht="14.25" customHeight="1" x14ac:dyDescent="0.2">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row>
    <row r="819" spans="1:46" ht="14.25" customHeight="1" x14ac:dyDescent="0.2">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row>
    <row r="820" spans="1:46" ht="14.25" customHeight="1" x14ac:dyDescent="0.2">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row>
    <row r="821" spans="1:46" ht="14.25" customHeight="1" x14ac:dyDescent="0.2">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row>
    <row r="822" spans="1:46" ht="14.25" customHeight="1" x14ac:dyDescent="0.2">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row>
    <row r="823" spans="1:46" ht="14.25" customHeight="1" x14ac:dyDescent="0.2">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row>
    <row r="824" spans="1:46" ht="14.25" customHeight="1" x14ac:dyDescent="0.2">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row>
    <row r="825" spans="1:46" ht="14.25" customHeight="1" x14ac:dyDescent="0.2">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row>
    <row r="826" spans="1:46" ht="14.25" customHeight="1" x14ac:dyDescent="0.2">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row>
    <row r="827" spans="1:46" ht="14.25" customHeight="1" x14ac:dyDescent="0.2">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row>
    <row r="828" spans="1:46" ht="14.25" customHeight="1" x14ac:dyDescent="0.2">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row>
    <row r="829" spans="1:46" ht="14.25" customHeight="1" x14ac:dyDescent="0.2">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row>
    <row r="830" spans="1:46" ht="14.25" customHeight="1" x14ac:dyDescent="0.2">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row>
    <row r="831" spans="1:46" ht="14.25" customHeight="1" x14ac:dyDescent="0.2">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row>
    <row r="832" spans="1:46" ht="14.25" customHeight="1" x14ac:dyDescent="0.2">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row>
    <row r="833" spans="1:46" ht="14.25" customHeight="1" x14ac:dyDescent="0.2">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row>
    <row r="834" spans="1:46" ht="14.25" customHeight="1" x14ac:dyDescent="0.2">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row>
    <row r="835" spans="1:46" ht="14.25" customHeight="1" x14ac:dyDescent="0.2">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row>
    <row r="836" spans="1:46" ht="14.25" customHeight="1" x14ac:dyDescent="0.2">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row>
    <row r="837" spans="1:46" ht="14.25" customHeight="1" x14ac:dyDescent="0.2">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row>
    <row r="838" spans="1:46" ht="14.25" customHeight="1" x14ac:dyDescent="0.2">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row>
    <row r="839" spans="1:46" ht="14.25" customHeight="1" x14ac:dyDescent="0.2">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row>
    <row r="840" spans="1:46" ht="14.25" customHeight="1" x14ac:dyDescent="0.2">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row>
    <row r="841" spans="1:46" ht="14.25" customHeight="1" x14ac:dyDescent="0.2">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row>
    <row r="842" spans="1:46" ht="14.25" customHeight="1" x14ac:dyDescent="0.2">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row>
    <row r="843" spans="1:46" ht="14.25" customHeight="1" x14ac:dyDescent="0.2">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row>
    <row r="844" spans="1:46" ht="14.25" customHeight="1" x14ac:dyDescent="0.2">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row>
    <row r="845" spans="1:46" ht="14.25" customHeight="1" x14ac:dyDescent="0.2">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row>
    <row r="846" spans="1:46" ht="14.25" customHeight="1" x14ac:dyDescent="0.2">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row>
    <row r="847" spans="1:46" ht="14.25" customHeight="1" x14ac:dyDescent="0.2">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row>
    <row r="848" spans="1:46" ht="14.25" customHeight="1" x14ac:dyDescent="0.2">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row>
    <row r="849" spans="1:46" ht="14.25" customHeight="1" x14ac:dyDescent="0.2">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row>
    <row r="850" spans="1:46" ht="14.25" customHeight="1" x14ac:dyDescent="0.2">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row>
    <row r="851" spans="1:46" ht="14.25" customHeight="1" x14ac:dyDescent="0.2">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row>
    <row r="852" spans="1:46" ht="14.25" customHeight="1" x14ac:dyDescent="0.2">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row>
    <row r="853" spans="1:46" ht="14.25" customHeight="1" x14ac:dyDescent="0.2">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row>
    <row r="854" spans="1:46" ht="14.25" customHeight="1" x14ac:dyDescent="0.2">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row>
    <row r="855" spans="1:46" ht="14.25" customHeight="1" x14ac:dyDescent="0.2">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row>
    <row r="856" spans="1:46" ht="14.25" customHeight="1" x14ac:dyDescent="0.2">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row>
    <row r="857" spans="1:46" ht="14.25" customHeight="1" x14ac:dyDescent="0.2">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row>
    <row r="858" spans="1:46" ht="14.25" customHeight="1" x14ac:dyDescent="0.2">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row>
    <row r="859" spans="1:46" ht="14.25" customHeight="1" x14ac:dyDescent="0.2">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row>
    <row r="860" spans="1:46" ht="14.25" customHeight="1" x14ac:dyDescent="0.2">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row>
    <row r="861" spans="1:46" ht="14.25" customHeight="1" x14ac:dyDescent="0.2">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row>
    <row r="862" spans="1:46" ht="14.25" customHeight="1" x14ac:dyDescent="0.2">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row>
    <row r="863" spans="1:46" ht="14.25" customHeight="1" x14ac:dyDescent="0.2">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row>
    <row r="864" spans="1:46" ht="14.25" customHeight="1" x14ac:dyDescent="0.2">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row>
    <row r="865" spans="1:46" ht="14.25" customHeight="1" x14ac:dyDescent="0.2">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row>
    <row r="866" spans="1:46" ht="14.25" customHeight="1" x14ac:dyDescent="0.2">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row>
    <row r="867" spans="1:46" ht="14.25" customHeight="1" x14ac:dyDescent="0.2">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row>
    <row r="868" spans="1:46" ht="14.25" customHeight="1" x14ac:dyDescent="0.2">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row>
    <row r="869" spans="1:46" ht="14.25" customHeight="1" x14ac:dyDescent="0.2">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row>
    <row r="870" spans="1:46" ht="14.25" customHeight="1" x14ac:dyDescent="0.2">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row>
    <row r="871" spans="1:46" ht="14.25" customHeight="1" x14ac:dyDescent="0.2">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row>
    <row r="872" spans="1:46" ht="14.25" customHeight="1" x14ac:dyDescent="0.2">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row>
    <row r="873" spans="1:46" ht="14.25" customHeight="1" x14ac:dyDescent="0.2">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row>
    <row r="874" spans="1:46" ht="14.25" customHeight="1" x14ac:dyDescent="0.2">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row>
    <row r="875" spans="1:46" ht="14.25" customHeight="1" x14ac:dyDescent="0.2">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row>
    <row r="876" spans="1:46" ht="14.25" customHeight="1" x14ac:dyDescent="0.2">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row>
    <row r="877" spans="1:46" ht="14.25" customHeight="1" x14ac:dyDescent="0.2">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row>
    <row r="878" spans="1:46" ht="14.25" customHeight="1" x14ac:dyDescent="0.2">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row>
    <row r="879" spans="1:46" ht="14.25" customHeight="1" x14ac:dyDescent="0.2">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row>
    <row r="880" spans="1:46" ht="14.25" customHeight="1" x14ac:dyDescent="0.2">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row>
    <row r="881" spans="1:46" ht="14.25" customHeight="1" x14ac:dyDescent="0.2">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row>
    <row r="882" spans="1:46" ht="14.25" customHeight="1" x14ac:dyDescent="0.2">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row>
    <row r="883" spans="1:46" ht="14.25" customHeight="1" x14ac:dyDescent="0.2">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row>
    <row r="884" spans="1:46" ht="14.25" customHeight="1" x14ac:dyDescent="0.2">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row>
    <row r="885" spans="1:46" ht="14.25" customHeight="1" x14ac:dyDescent="0.2">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row>
    <row r="886" spans="1:46" ht="14.25" customHeight="1" x14ac:dyDescent="0.2">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row>
    <row r="887" spans="1:46" ht="14.25" customHeight="1" x14ac:dyDescent="0.2">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row>
    <row r="888" spans="1:46" ht="14.25" customHeight="1" x14ac:dyDescent="0.2">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row>
    <row r="889" spans="1:46" ht="14.25" customHeight="1" x14ac:dyDescent="0.2">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row>
    <row r="890" spans="1:46" ht="14.25" customHeight="1" x14ac:dyDescent="0.2">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row>
    <row r="891" spans="1:46" ht="14.25" customHeight="1" x14ac:dyDescent="0.2">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row>
    <row r="892" spans="1:46" ht="14.25" customHeight="1" x14ac:dyDescent="0.2">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row>
    <row r="893" spans="1:46" ht="14.25" customHeight="1" x14ac:dyDescent="0.2">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row>
    <row r="894" spans="1:46" ht="14.25" customHeight="1" x14ac:dyDescent="0.2">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row>
    <row r="895" spans="1:46" ht="14.25" customHeight="1" x14ac:dyDescent="0.2">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row>
    <row r="896" spans="1:46" ht="14.25" customHeight="1" x14ac:dyDescent="0.2">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row>
    <row r="897" spans="1:46" ht="14.25" customHeight="1" x14ac:dyDescent="0.2">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row>
    <row r="898" spans="1:46" ht="14.25" customHeight="1" x14ac:dyDescent="0.2">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row>
    <row r="899" spans="1:46" ht="14.25" customHeight="1" x14ac:dyDescent="0.2">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row>
    <row r="900" spans="1:46" ht="14.25" customHeight="1" x14ac:dyDescent="0.2">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row>
    <row r="901" spans="1:46" ht="14.25" customHeight="1" x14ac:dyDescent="0.2">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row>
    <row r="902" spans="1:46" ht="14.25" customHeight="1" x14ac:dyDescent="0.2">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row>
    <row r="903" spans="1:46" ht="14.25" customHeight="1" x14ac:dyDescent="0.2">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row>
    <row r="904" spans="1:46" ht="14.25" customHeight="1" x14ac:dyDescent="0.2">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row>
    <row r="905" spans="1:46" ht="14.25" customHeight="1" x14ac:dyDescent="0.2">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row>
    <row r="906" spans="1:46" ht="14.25" customHeight="1" x14ac:dyDescent="0.2">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row>
    <row r="907" spans="1:46" ht="14.25" customHeight="1" x14ac:dyDescent="0.2">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row>
    <row r="908" spans="1:46" ht="14.25" customHeight="1" x14ac:dyDescent="0.2">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row>
    <row r="909" spans="1:46" ht="14.25" customHeight="1" x14ac:dyDescent="0.2">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row>
    <row r="910" spans="1:46" ht="14.25" customHeight="1" x14ac:dyDescent="0.2">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row>
    <row r="911" spans="1:46" ht="14.25" customHeight="1" x14ac:dyDescent="0.2">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row>
    <row r="912" spans="1:46" ht="14.25" customHeight="1" x14ac:dyDescent="0.2">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row>
    <row r="913" spans="1:46" ht="14.25" customHeight="1" x14ac:dyDescent="0.2">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row>
    <row r="914" spans="1:46" ht="14.25" customHeight="1" x14ac:dyDescent="0.2">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row>
    <row r="915" spans="1:46" ht="14.25" customHeight="1" x14ac:dyDescent="0.2">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row>
    <row r="916" spans="1:46" ht="14.25" customHeight="1" x14ac:dyDescent="0.2">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row>
    <row r="917" spans="1:46" ht="14.25" customHeight="1" x14ac:dyDescent="0.2">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row>
    <row r="918" spans="1:46" ht="14.25" customHeight="1" x14ac:dyDescent="0.2">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row>
    <row r="919" spans="1:46" ht="14.25" customHeight="1" x14ac:dyDescent="0.2">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row>
    <row r="920" spans="1:46" ht="14.25" customHeight="1" x14ac:dyDescent="0.2">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row>
    <row r="921" spans="1:46" ht="14.25" customHeight="1" x14ac:dyDescent="0.2">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row>
    <row r="922" spans="1:46" ht="14.25" customHeight="1" x14ac:dyDescent="0.2">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row>
    <row r="923" spans="1:46" ht="14.25" customHeight="1" x14ac:dyDescent="0.2">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row>
    <row r="924" spans="1:46" ht="14.25" customHeight="1" x14ac:dyDescent="0.2">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row>
    <row r="925" spans="1:46" ht="14.25" customHeight="1" x14ac:dyDescent="0.2">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row>
    <row r="926" spans="1:46" ht="14.25" customHeight="1" x14ac:dyDescent="0.2">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row>
    <row r="927" spans="1:46" ht="14.25" customHeight="1" x14ac:dyDescent="0.2">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row>
    <row r="928" spans="1:46" ht="14.25" customHeight="1" x14ac:dyDescent="0.2">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row>
    <row r="929" spans="1:46" ht="14.25" customHeight="1" x14ac:dyDescent="0.2">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row>
    <row r="930" spans="1:46" ht="14.25" customHeight="1" x14ac:dyDescent="0.2">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row>
    <row r="931" spans="1:46" ht="14.25" customHeight="1" x14ac:dyDescent="0.2">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row>
    <row r="932" spans="1:46" ht="14.25" customHeight="1" x14ac:dyDescent="0.2">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row>
    <row r="933" spans="1:46" ht="14.25" customHeight="1" x14ac:dyDescent="0.2">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row>
    <row r="934" spans="1:46" ht="14.25" customHeight="1" x14ac:dyDescent="0.2">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row>
    <row r="935" spans="1:46" ht="14.25" customHeight="1" x14ac:dyDescent="0.2">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row>
    <row r="936" spans="1:46" ht="14.25" customHeight="1" x14ac:dyDescent="0.2">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row>
    <row r="937" spans="1:46" ht="14.25" customHeight="1" x14ac:dyDescent="0.2">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row>
    <row r="938" spans="1:46" ht="14.25" customHeight="1" x14ac:dyDescent="0.2">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row>
    <row r="939" spans="1:46" ht="14.25" customHeight="1" x14ac:dyDescent="0.2">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row>
    <row r="940" spans="1:46" ht="14.25" customHeight="1" x14ac:dyDescent="0.2">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row>
    <row r="941" spans="1:46" ht="14.25" customHeight="1" x14ac:dyDescent="0.2">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row>
    <row r="942" spans="1:46" ht="14.25" customHeight="1" x14ac:dyDescent="0.2">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row>
    <row r="943" spans="1:46" ht="14.25" customHeight="1" x14ac:dyDescent="0.2">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row>
    <row r="944" spans="1:46" ht="14.25" customHeight="1" x14ac:dyDescent="0.2">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row>
    <row r="945" spans="1:46" ht="14.25" customHeight="1" x14ac:dyDescent="0.2">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row>
    <row r="946" spans="1:46" ht="14.25" customHeight="1" x14ac:dyDescent="0.2">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row>
    <row r="947" spans="1:46" ht="14.25" customHeight="1" x14ac:dyDescent="0.2">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row>
    <row r="948" spans="1:46" ht="14.25" customHeight="1" x14ac:dyDescent="0.2">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row>
    <row r="949" spans="1:46" ht="14.25" customHeight="1" x14ac:dyDescent="0.2">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row>
    <row r="950" spans="1:46" ht="14.25" customHeight="1" x14ac:dyDescent="0.2">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row>
    <row r="951" spans="1:46" ht="14.25" customHeight="1" x14ac:dyDescent="0.2">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row>
    <row r="952" spans="1:46" ht="14.25" customHeight="1" x14ac:dyDescent="0.2">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row>
    <row r="953" spans="1:46" ht="14.25" customHeight="1" x14ac:dyDescent="0.2">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row>
    <row r="954" spans="1:46" ht="14.25" customHeight="1" x14ac:dyDescent="0.2">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row>
    <row r="955" spans="1:46" ht="14.25" customHeight="1" x14ac:dyDescent="0.2">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row>
    <row r="956" spans="1:46" ht="14.25" customHeight="1" x14ac:dyDescent="0.2">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row>
    <row r="957" spans="1:46" ht="14.25" customHeight="1" x14ac:dyDescent="0.2">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row>
    <row r="958" spans="1:46" ht="14.25" customHeight="1" x14ac:dyDescent="0.2">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row>
    <row r="959" spans="1:46" ht="14.25" customHeight="1" x14ac:dyDescent="0.2">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row>
    <row r="960" spans="1:46" ht="14.25" customHeight="1" x14ac:dyDescent="0.2">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row>
    <row r="961" spans="1:46" ht="14.25" customHeight="1" x14ac:dyDescent="0.2">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row>
    <row r="962" spans="1:46" ht="14.25" customHeight="1" x14ac:dyDescent="0.2">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row>
    <row r="963" spans="1:46" ht="14.25" customHeight="1" x14ac:dyDescent="0.2">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row>
    <row r="964" spans="1:46" ht="14.25" customHeight="1" x14ac:dyDescent="0.2">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row>
    <row r="965" spans="1:46" ht="14.25" customHeight="1" x14ac:dyDescent="0.2">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row>
    <row r="966" spans="1:46" ht="14.25" customHeight="1" x14ac:dyDescent="0.2">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row>
    <row r="967" spans="1:46" ht="14.25" customHeight="1" x14ac:dyDescent="0.2">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row>
    <row r="968" spans="1:46" ht="14.25" customHeight="1" x14ac:dyDescent="0.2">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row>
    <row r="969" spans="1:46" ht="14.25" customHeight="1" x14ac:dyDescent="0.2">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row>
    <row r="970" spans="1:46" ht="14.25" customHeight="1" x14ac:dyDescent="0.2">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row>
    <row r="971" spans="1:46" ht="14.25" customHeight="1" x14ac:dyDescent="0.2">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row>
    <row r="972" spans="1:46" ht="14.25" customHeight="1" x14ac:dyDescent="0.2">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row>
    <row r="973" spans="1:46" ht="14.25" customHeight="1" x14ac:dyDescent="0.2">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row>
    <row r="974" spans="1:46" ht="14.25" customHeight="1" x14ac:dyDescent="0.2">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row>
    <row r="975" spans="1:46" ht="14.25" customHeight="1" x14ac:dyDescent="0.2">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row>
    <row r="976" spans="1:46" ht="14.25" customHeight="1" x14ac:dyDescent="0.2">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row>
    <row r="977" spans="1:46" ht="14.25" customHeight="1" x14ac:dyDescent="0.2">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row>
    <row r="978" spans="1:46" ht="14.25" customHeight="1" x14ac:dyDescent="0.2">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row>
    <row r="979" spans="1:46" ht="14.25" customHeight="1" x14ac:dyDescent="0.2">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row>
    <row r="980" spans="1:46" ht="14.25" customHeight="1" x14ac:dyDescent="0.2">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row>
    <row r="981" spans="1:46" ht="14.25" customHeight="1" x14ac:dyDescent="0.2">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row>
    <row r="982" spans="1:46" ht="14.25" customHeight="1" x14ac:dyDescent="0.2">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row>
    <row r="983" spans="1:46" ht="14.25" customHeight="1" x14ac:dyDescent="0.2">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row>
    <row r="984" spans="1:46" ht="14.25" customHeight="1" x14ac:dyDescent="0.2">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row>
    <row r="985" spans="1:46" ht="14.25" customHeight="1" x14ac:dyDescent="0.2">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row>
    <row r="986" spans="1:46" ht="14.25" customHeight="1" x14ac:dyDescent="0.2">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row>
    <row r="987" spans="1:46" ht="14.25" customHeight="1" x14ac:dyDescent="0.2">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row>
    <row r="988" spans="1:46" ht="14.25" customHeight="1" x14ac:dyDescent="0.2">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row>
    <row r="989" spans="1:46" ht="14.25" customHeight="1" x14ac:dyDescent="0.2">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row>
    <row r="990" spans="1:46" ht="14.25" customHeight="1" x14ac:dyDescent="0.2">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row>
    <row r="991" spans="1:46" ht="14.25" customHeight="1" x14ac:dyDescent="0.2">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row>
    <row r="992" spans="1:46" ht="14.25" customHeight="1" x14ac:dyDescent="0.2">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row>
    <row r="993" spans="1:46" ht="14.25" customHeight="1" x14ac:dyDescent="0.2">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row>
    <row r="994" spans="1:46" ht="14.25" customHeight="1" x14ac:dyDescent="0.2">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row>
    <row r="995" spans="1:46" ht="14.25" customHeight="1" x14ac:dyDescent="0.2">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row>
    <row r="996" spans="1:46" ht="14.25" customHeight="1" x14ac:dyDescent="0.2">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row>
    <row r="997" spans="1:46" ht="14.25" customHeight="1" x14ac:dyDescent="0.2">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row>
    <row r="998" spans="1:46" ht="14.25" customHeight="1" x14ac:dyDescent="0.2">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row>
    <row r="999" spans="1:46" ht="14.25" customHeight="1" x14ac:dyDescent="0.2">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row>
    <row r="1000" spans="1:46" ht="14.25" customHeight="1" x14ac:dyDescent="0.2">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c r="AP1000" s="69"/>
      <c r="AQ1000" s="69"/>
      <c r="AR1000" s="69"/>
      <c r="AS1000" s="69"/>
      <c r="AT1000" s="69"/>
    </row>
  </sheetData>
  <mergeCells count="7">
    <mergeCell ref="A2:D4"/>
    <mergeCell ref="E2:O2"/>
    <mergeCell ref="E3:O4"/>
    <mergeCell ref="A6:B6"/>
    <mergeCell ref="C6:I6"/>
    <mergeCell ref="J6:K6"/>
    <mergeCell ref="L6:Q6"/>
  </mergeCells>
  <dataValidations count="9">
    <dataValidation type="list" allowBlank="1" showErrorMessage="1" sqref="H8">
      <formula1>POL</formula1>
    </dataValidation>
    <dataValidation type="list" allowBlank="1" showErrorMessage="1" sqref="E8">
      <formula1>PND</formula1>
    </dataValidation>
    <dataValidation type="list" allowBlank="1" showErrorMessage="1" sqref="A8">
      <formula1>AREAS</formula1>
    </dataValidation>
    <dataValidation type="list" allowBlank="1" showErrorMessage="1" sqref="J8">
      <formula1>#REF!</formula1>
    </dataValidation>
    <dataValidation type="list" allowBlank="1" showErrorMessage="1" sqref="F8">
      <formula1>obj</formula1>
    </dataValidation>
    <dataValidation type="list" allowBlank="1" showErrorMessage="1" sqref="B8">
      <formula1>PROCESO</formula1>
    </dataValidation>
    <dataValidation type="list" allowBlank="1" showErrorMessage="1" sqref="D8">
      <formula1>ODS</formula1>
    </dataValidation>
    <dataValidation type="list" allowBlank="1" showErrorMessage="1" sqref="G8">
      <formula1>MIPG</formula1>
    </dataValidation>
    <dataValidation type="list" allowBlank="1" showErrorMessage="1" sqref="K8">
      <formula1>INDIRECT(#REF!)</formula1>
    </dataValidation>
  </dataValidation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EAADB"/>
  </sheetPr>
  <dimension ref="A1:AT1000"/>
  <sheetViews>
    <sheetView showGridLines="0" workbookViewId="0">
      <pane ySplit="7" topLeftCell="A8" activePane="bottomLeft" state="frozen"/>
      <selection pane="bottomLeft" activeCell="D8" sqref="D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5" width="19.375" style="115" customWidth="1"/>
    <col min="6" max="6" width="27.625" style="115" customWidth="1"/>
    <col min="7" max="8" width="17.625" style="115" customWidth="1"/>
    <col min="9" max="9" width="15.625" style="115" customWidth="1"/>
    <col min="10" max="10" width="26.37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6" style="115" customWidth="1"/>
    <col min="19" max="19" width="28.375" style="115" customWidth="1"/>
    <col min="20" max="20" width="22.375" style="115" customWidth="1"/>
    <col min="21" max="21" width="21.875" style="115" customWidth="1"/>
    <col min="22" max="22" width="35.375" style="115" customWidth="1"/>
    <col min="23" max="23" width="45.875" style="115" customWidth="1"/>
    <col min="24" max="24" width="18.875" style="115" customWidth="1"/>
    <col min="25" max="25" width="21.5" style="115" customWidth="1"/>
    <col min="26" max="26" width="25" style="115" customWidth="1"/>
    <col min="27" max="27" width="12.625" style="115"/>
    <col min="28" max="28" width="38.125" style="115" customWidth="1"/>
    <col min="29" max="29" width="23.75" style="115" customWidth="1"/>
    <col min="30" max="30" width="12.625" style="115"/>
    <col min="31" max="31" width="28.125" style="115" customWidth="1"/>
    <col min="32" max="32" width="23.625" style="115" customWidth="1"/>
    <col min="33" max="33" width="24.75" style="115" customWidth="1"/>
    <col min="34" max="34" width="38.875" style="115" customWidth="1"/>
    <col min="35" max="35" width="24.75" style="115" customWidth="1"/>
    <col min="36" max="37" width="12.625" style="115" hidden="1"/>
    <col min="38" max="38" width="27.375" style="115" hidden="1" customWidth="1"/>
    <col min="39" max="41" width="12.625" style="115" hidden="1"/>
    <col min="42" max="42" width="12.625" style="115"/>
    <col min="43" max="43" width="16" style="115" customWidth="1"/>
    <col min="44" max="44" width="18.625" style="115" customWidth="1"/>
    <col min="45" max="45" width="18.125" style="115" customWidth="1"/>
    <col min="46" max="16384" width="12.625" style="115"/>
  </cols>
  <sheetData>
    <row r="1" spans="1:46" ht="15" customHeight="1" x14ac:dyDescent="0.2">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row>
    <row r="2" spans="1:46" ht="37.5" customHeight="1" x14ac:dyDescent="0.2">
      <c r="A2" s="181"/>
      <c r="B2" s="117"/>
      <c r="C2" s="117"/>
      <c r="D2" s="118"/>
      <c r="E2" s="119" t="s">
        <v>209</v>
      </c>
      <c r="F2" s="120"/>
      <c r="G2" s="120"/>
      <c r="H2" s="120"/>
      <c r="I2" s="120"/>
      <c r="J2" s="120"/>
      <c r="K2" s="120"/>
      <c r="L2" s="120"/>
      <c r="M2" s="120"/>
      <c r="N2" s="120"/>
      <c r="O2" s="121"/>
      <c r="P2" s="122" t="s">
        <v>210</v>
      </c>
      <c r="Q2" s="123" t="s">
        <v>211</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row>
    <row r="3" spans="1:46" ht="38.25" customHeight="1" x14ac:dyDescent="0.2">
      <c r="A3" s="124"/>
      <c r="B3" s="125"/>
      <c r="C3" s="125"/>
      <c r="D3" s="126"/>
      <c r="E3" s="127" t="s">
        <v>212</v>
      </c>
      <c r="F3" s="117"/>
      <c r="G3" s="117"/>
      <c r="H3" s="117"/>
      <c r="I3" s="117"/>
      <c r="J3" s="117"/>
      <c r="K3" s="117"/>
      <c r="L3" s="117"/>
      <c r="M3" s="117"/>
      <c r="N3" s="117"/>
      <c r="O3" s="128"/>
      <c r="P3" s="129" t="s">
        <v>213</v>
      </c>
      <c r="Q3" s="130" t="s">
        <v>214</v>
      </c>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row>
    <row r="4" spans="1:46" ht="29.25" customHeight="1" x14ac:dyDescent="0.2">
      <c r="A4" s="131"/>
      <c r="B4" s="132"/>
      <c r="C4" s="132"/>
      <c r="D4" s="133"/>
      <c r="E4" s="131"/>
      <c r="F4" s="132"/>
      <c r="G4" s="132"/>
      <c r="H4" s="132"/>
      <c r="I4" s="132"/>
      <c r="J4" s="132"/>
      <c r="K4" s="132"/>
      <c r="L4" s="132"/>
      <c r="M4" s="132"/>
      <c r="N4" s="132"/>
      <c r="O4" s="134"/>
      <c r="P4" s="135" t="s">
        <v>215</v>
      </c>
      <c r="Q4" s="136">
        <v>45623</v>
      </c>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row>
    <row r="5" spans="1:46" ht="6.75" customHeight="1" x14ac:dyDescent="0.2">
      <c r="A5" s="137"/>
      <c r="B5" s="137"/>
      <c r="C5" s="137"/>
      <c r="D5" s="138"/>
      <c r="E5" s="125"/>
      <c r="F5" s="125"/>
      <c r="G5" s="125"/>
      <c r="H5" s="125"/>
      <c r="I5" s="125"/>
      <c r="J5" s="125"/>
      <c r="K5" s="125"/>
      <c r="L5" s="125"/>
      <c r="M5" s="125"/>
      <c r="N5" s="125"/>
      <c r="O5" s="125"/>
      <c r="P5" s="125"/>
      <c r="Q5" s="125"/>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row>
    <row r="6" spans="1:46" ht="33.75" customHeight="1" x14ac:dyDescent="0.2">
      <c r="A6" s="139" t="s">
        <v>9</v>
      </c>
      <c r="B6" s="121"/>
      <c r="C6" s="139" t="s">
        <v>216</v>
      </c>
      <c r="D6" s="120"/>
      <c r="E6" s="120"/>
      <c r="F6" s="120"/>
      <c r="G6" s="120"/>
      <c r="H6" s="120"/>
      <c r="I6" s="121"/>
      <c r="J6" s="139" t="s">
        <v>217</v>
      </c>
      <c r="K6" s="121"/>
      <c r="L6" s="139" t="s">
        <v>218</v>
      </c>
      <c r="M6" s="120"/>
      <c r="N6" s="120"/>
      <c r="O6" s="120"/>
      <c r="P6" s="120"/>
      <c r="Q6" s="121"/>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row>
    <row r="7" spans="1:46" ht="94.5" x14ac:dyDescent="0.2">
      <c r="A7" s="140" t="s">
        <v>219</v>
      </c>
      <c r="B7" s="141" t="s">
        <v>220</v>
      </c>
      <c r="C7" s="141" t="s">
        <v>288</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49"/>
      <c r="AQ7" s="150" t="s">
        <v>244</v>
      </c>
      <c r="AR7" s="150" t="s">
        <v>938</v>
      </c>
      <c r="AS7" s="151" t="s">
        <v>939</v>
      </c>
      <c r="AT7" s="150" t="s">
        <v>247</v>
      </c>
    </row>
    <row r="8" spans="1:46" ht="183.75" customHeight="1" x14ac:dyDescent="0.2">
      <c r="A8" s="152" t="s">
        <v>104</v>
      </c>
      <c r="B8" s="152" t="s">
        <v>480</v>
      </c>
      <c r="C8" s="152" t="s">
        <v>481</v>
      </c>
      <c r="D8" s="152" t="s">
        <v>291</v>
      </c>
      <c r="E8" s="152" t="s">
        <v>252</v>
      </c>
      <c r="F8" s="152" t="s">
        <v>292</v>
      </c>
      <c r="G8" s="152" t="s">
        <v>251</v>
      </c>
      <c r="H8" s="152" t="s">
        <v>0</v>
      </c>
      <c r="I8" s="152" t="s">
        <v>0</v>
      </c>
      <c r="J8" s="152" t="s">
        <v>293</v>
      </c>
      <c r="K8" s="152" t="s">
        <v>482</v>
      </c>
      <c r="L8" s="152" t="s">
        <v>483</v>
      </c>
      <c r="M8" s="152" t="s">
        <v>259</v>
      </c>
      <c r="N8" s="152" t="s">
        <v>28</v>
      </c>
      <c r="O8" s="152" t="s">
        <v>484</v>
      </c>
      <c r="P8" s="152">
        <v>8</v>
      </c>
      <c r="Q8" s="152"/>
      <c r="R8" s="152">
        <v>2</v>
      </c>
      <c r="S8" s="159" t="s">
        <v>485</v>
      </c>
      <c r="T8" s="159" t="s">
        <v>486</v>
      </c>
      <c r="U8" s="152">
        <v>3</v>
      </c>
      <c r="V8" s="159" t="s">
        <v>487</v>
      </c>
      <c r="W8" s="159" t="s">
        <v>488</v>
      </c>
      <c r="X8" s="152">
        <v>2</v>
      </c>
      <c r="Y8" s="159" t="s">
        <v>489</v>
      </c>
      <c r="Z8" s="159" t="s">
        <v>490</v>
      </c>
      <c r="AA8" s="152">
        <v>3</v>
      </c>
      <c r="AB8" s="159" t="s">
        <v>491</v>
      </c>
      <c r="AC8" s="182"/>
      <c r="AD8" s="152">
        <v>2</v>
      </c>
      <c r="AE8" s="159" t="s">
        <v>492</v>
      </c>
      <c r="AF8" s="159" t="s">
        <v>493</v>
      </c>
      <c r="AG8" s="152">
        <v>3</v>
      </c>
      <c r="AH8" s="159" t="s">
        <v>494</v>
      </c>
      <c r="AI8" s="182"/>
      <c r="AJ8" s="152">
        <v>2</v>
      </c>
      <c r="AK8" s="152" t="s">
        <v>495</v>
      </c>
      <c r="AL8" s="152" t="s">
        <v>496</v>
      </c>
      <c r="AM8" s="152"/>
      <c r="AN8" s="152"/>
      <c r="AO8" s="152"/>
      <c r="AP8" s="137"/>
      <c r="AQ8" s="153">
        <f t="shared" ref="AQ8:AQ16" si="0">R8+X8+AD8+AJ8</f>
        <v>8</v>
      </c>
      <c r="AR8" s="153">
        <f t="shared" ref="AR8:AR16" si="1">U8+AA8+AG8</f>
        <v>9</v>
      </c>
      <c r="AS8" s="153">
        <f t="shared" ref="AS8:AS16" si="2">R8+X8+AD8</f>
        <v>6</v>
      </c>
      <c r="AT8" s="153">
        <f t="shared" ref="AT8:AT16" si="3">P8</f>
        <v>8</v>
      </c>
    </row>
    <row r="9" spans="1:46" ht="168.75" x14ac:dyDescent="0.2">
      <c r="A9" s="152" t="s">
        <v>104</v>
      </c>
      <c r="B9" s="152" t="s">
        <v>480</v>
      </c>
      <c r="C9" s="152" t="s">
        <v>497</v>
      </c>
      <c r="D9" s="152" t="s">
        <v>291</v>
      </c>
      <c r="E9" s="152" t="s">
        <v>252</v>
      </c>
      <c r="F9" s="152" t="s">
        <v>45</v>
      </c>
      <c r="G9" s="152" t="s">
        <v>251</v>
      </c>
      <c r="H9" s="152" t="s">
        <v>0</v>
      </c>
      <c r="I9" s="152" t="s">
        <v>0</v>
      </c>
      <c r="J9" s="152" t="s">
        <v>293</v>
      </c>
      <c r="K9" s="152" t="s">
        <v>309</v>
      </c>
      <c r="L9" s="152" t="s">
        <v>498</v>
      </c>
      <c r="M9" s="152" t="s">
        <v>259</v>
      </c>
      <c r="N9" s="152" t="s">
        <v>28</v>
      </c>
      <c r="O9" s="152" t="s">
        <v>499</v>
      </c>
      <c r="P9" s="152">
        <v>12</v>
      </c>
      <c r="Q9" s="152"/>
      <c r="R9" s="152">
        <v>3</v>
      </c>
      <c r="S9" s="159" t="s">
        <v>500</v>
      </c>
      <c r="T9" s="159" t="s">
        <v>501</v>
      </c>
      <c r="U9" s="152">
        <v>4</v>
      </c>
      <c r="V9" s="166" t="s">
        <v>502</v>
      </c>
      <c r="W9" s="166" t="s">
        <v>503</v>
      </c>
      <c r="X9" s="152">
        <v>3</v>
      </c>
      <c r="Y9" s="159" t="s">
        <v>504</v>
      </c>
      <c r="Z9" s="159" t="s">
        <v>505</v>
      </c>
      <c r="AA9" s="152">
        <v>6</v>
      </c>
      <c r="AB9" s="159" t="s">
        <v>506</v>
      </c>
      <c r="AC9" s="182"/>
      <c r="AD9" s="152">
        <v>3</v>
      </c>
      <c r="AE9" s="159" t="s">
        <v>504</v>
      </c>
      <c r="AF9" s="159" t="s">
        <v>505</v>
      </c>
      <c r="AG9" s="152">
        <v>19</v>
      </c>
      <c r="AH9" s="159" t="s">
        <v>507</v>
      </c>
      <c r="AI9" s="182"/>
      <c r="AJ9" s="152">
        <v>3</v>
      </c>
      <c r="AK9" s="152" t="s">
        <v>504</v>
      </c>
      <c r="AL9" s="152" t="s">
        <v>505</v>
      </c>
      <c r="AM9" s="152"/>
      <c r="AN9" s="152"/>
      <c r="AO9" s="152"/>
      <c r="AP9" s="137"/>
      <c r="AQ9" s="153">
        <f t="shared" si="0"/>
        <v>12</v>
      </c>
      <c r="AR9" s="153">
        <f t="shared" si="1"/>
        <v>29</v>
      </c>
      <c r="AS9" s="153">
        <f t="shared" si="2"/>
        <v>9</v>
      </c>
      <c r="AT9" s="153">
        <f t="shared" si="3"/>
        <v>12</v>
      </c>
    </row>
    <row r="10" spans="1:46" ht="146.25" x14ac:dyDescent="0.2">
      <c r="A10" s="152" t="s">
        <v>104</v>
      </c>
      <c r="B10" s="152" t="s">
        <v>508</v>
      </c>
      <c r="C10" s="152" t="s">
        <v>509</v>
      </c>
      <c r="D10" s="152" t="s">
        <v>291</v>
      </c>
      <c r="E10" s="152" t="s">
        <v>252</v>
      </c>
      <c r="F10" s="152" t="s">
        <v>45</v>
      </c>
      <c r="G10" s="152" t="s">
        <v>251</v>
      </c>
      <c r="H10" s="152" t="s">
        <v>0</v>
      </c>
      <c r="I10" s="152" t="s">
        <v>0</v>
      </c>
      <c r="J10" s="152" t="s">
        <v>293</v>
      </c>
      <c r="K10" s="152" t="s">
        <v>510</v>
      </c>
      <c r="L10" s="152" t="s">
        <v>511</v>
      </c>
      <c r="M10" s="152" t="s">
        <v>259</v>
      </c>
      <c r="N10" s="152" t="s">
        <v>68</v>
      </c>
      <c r="O10" s="152" t="s">
        <v>512</v>
      </c>
      <c r="P10" s="154">
        <v>1</v>
      </c>
      <c r="Q10" s="152"/>
      <c r="R10" s="154">
        <v>0.25</v>
      </c>
      <c r="S10" s="159" t="s">
        <v>513</v>
      </c>
      <c r="T10" s="159" t="s">
        <v>514</v>
      </c>
      <c r="U10" s="154">
        <v>0.25</v>
      </c>
      <c r="V10" s="183" t="s">
        <v>515</v>
      </c>
      <c r="W10" s="166" t="s">
        <v>516</v>
      </c>
      <c r="X10" s="154">
        <v>0.25</v>
      </c>
      <c r="Y10" s="159" t="s">
        <v>517</v>
      </c>
      <c r="Z10" s="159" t="s">
        <v>518</v>
      </c>
      <c r="AA10" s="154">
        <v>0.25</v>
      </c>
      <c r="AB10" s="159" t="s">
        <v>519</v>
      </c>
      <c r="AC10" s="182"/>
      <c r="AD10" s="154">
        <v>0.25</v>
      </c>
      <c r="AE10" s="159" t="s">
        <v>520</v>
      </c>
      <c r="AF10" s="159" t="s">
        <v>521</v>
      </c>
      <c r="AG10" s="154">
        <v>0.25</v>
      </c>
      <c r="AH10" s="159" t="s">
        <v>522</v>
      </c>
      <c r="AI10" s="182"/>
      <c r="AJ10" s="152">
        <v>0.25</v>
      </c>
      <c r="AK10" s="152" t="s">
        <v>523</v>
      </c>
      <c r="AL10" s="152" t="s">
        <v>524</v>
      </c>
      <c r="AM10" s="152"/>
      <c r="AN10" s="152"/>
      <c r="AO10" s="152"/>
      <c r="AP10" s="137"/>
      <c r="AQ10" s="184">
        <f t="shared" si="0"/>
        <v>1</v>
      </c>
      <c r="AR10" s="157">
        <f t="shared" si="1"/>
        <v>0.75</v>
      </c>
      <c r="AS10" s="157">
        <f t="shared" si="2"/>
        <v>0.75</v>
      </c>
      <c r="AT10" s="157">
        <f t="shared" si="3"/>
        <v>1</v>
      </c>
    </row>
    <row r="11" spans="1:46" ht="180" x14ac:dyDescent="0.2">
      <c r="A11" s="152" t="s">
        <v>104</v>
      </c>
      <c r="B11" s="152" t="s">
        <v>508</v>
      </c>
      <c r="C11" s="152" t="s">
        <v>525</v>
      </c>
      <c r="D11" s="152" t="s">
        <v>291</v>
      </c>
      <c r="E11" s="152" t="s">
        <v>252</v>
      </c>
      <c r="F11" s="152" t="s">
        <v>45</v>
      </c>
      <c r="G11" s="152" t="s">
        <v>251</v>
      </c>
      <c r="H11" s="152" t="s">
        <v>0</v>
      </c>
      <c r="I11" s="152" t="s">
        <v>0</v>
      </c>
      <c r="J11" s="152" t="s">
        <v>293</v>
      </c>
      <c r="K11" s="152" t="s">
        <v>309</v>
      </c>
      <c r="L11" s="152" t="s">
        <v>526</v>
      </c>
      <c r="M11" s="152" t="s">
        <v>259</v>
      </c>
      <c r="N11" s="152" t="s">
        <v>28</v>
      </c>
      <c r="O11" s="152" t="s">
        <v>527</v>
      </c>
      <c r="P11" s="152">
        <v>4</v>
      </c>
      <c r="Q11" s="152"/>
      <c r="R11" s="152">
        <v>1</v>
      </c>
      <c r="S11" s="159" t="s">
        <v>528</v>
      </c>
      <c r="T11" s="159" t="s">
        <v>529</v>
      </c>
      <c r="U11" s="152">
        <v>1</v>
      </c>
      <c r="V11" s="183" t="s">
        <v>530</v>
      </c>
      <c r="W11" s="183" t="s">
        <v>941</v>
      </c>
      <c r="X11" s="152">
        <v>1</v>
      </c>
      <c r="Y11" s="159" t="s">
        <v>528</v>
      </c>
      <c r="Z11" s="159" t="s">
        <v>529</v>
      </c>
      <c r="AA11" s="152">
        <v>0</v>
      </c>
      <c r="AB11" s="159" t="s">
        <v>531</v>
      </c>
      <c r="AC11" s="182"/>
      <c r="AD11" s="152">
        <v>1</v>
      </c>
      <c r="AE11" s="159" t="s">
        <v>528</v>
      </c>
      <c r="AF11" s="159" t="s">
        <v>529</v>
      </c>
      <c r="AG11" s="152">
        <v>2</v>
      </c>
      <c r="AH11" s="159" t="s">
        <v>532</v>
      </c>
      <c r="AI11" s="159" t="s">
        <v>533</v>
      </c>
      <c r="AJ11" s="152">
        <v>1</v>
      </c>
      <c r="AK11" s="152" t="s">
        <v>534</v>
      </c>
      <c r="AL11" s="152" t="s">
        <v>535</v>
      </c>
      <c r="AM11" s="152"/>
      <c r="AN11" s="152"/>
      <c r="AO11" s="152"/>
      <c r="AP11" s="137"/>
      <c r="AQ11" s="153">
        <f t="shared" si="0"/>
        <v>4</v>
      </c>
      <c r="AR11" s="153">
        <f t="shared" si="1"/>
        <v>3</v>
      </c>
      <c r="AS11" s="153">
        <f t="shared" si="2"/>
        <v>3</v>
      </c>
      <c r="AT11" s="153">
        <f t="shared" si="3"/>
        <v>4</v>
      </c>
    </row>
    <row r="12" spans="1:46" ht="112.5" x14ac:dyDescent="0.2">
      <c r="A12" s="152" t="s">
        <v>104</v>
      </c>
      <c r="B12" s="152" t="s">
        <v>508</v>
      </c>
      <c r="C12" s="152" t="s">
        <v>536</v>
      </c>
      <c r="D12" s="152" t="s">
        <v>291</v>
      </c>
      <c r="E12" s="152" t="s">
        <v>252</v>
      </c>
      <c r="F12" s="152" t="s">
        <v>45</v>
      </c>
      <c r="G12" s="152" t="s">
        <v>251</v>
      </c>
      <c r="H12" s="152" t="s">
        <v>0</v>
      </c>
      <c r="I12" s="152" t="s">
        <v>0</v>
      </c>
      <c r="J12" s="152" t="s">
        <v>293</v>
      </c>
      <c r="K12" s="152" t="s">
        <v>309</v>
      </c>
      <c r="L12" s="152" t="s">
        <v>537</v>
      </c>
      <c r="M12" s="152" t="s">
        <v>259</v>
      </c>
      <c r="N12" s="152" t="s">
        <v>28</v>
      </c>
      <c r="O12" s="152" t="s">
        <v>538</v>
      </c>
      <c r="P12" s="152">
        <v>15</v>
      </c>
      <c r="Q12" s="152"/>
      <c r="R12" s="152">
        <v>3</v>
      </c>
      <c r="S12" s="159" t="s">
        <v>539</v>
      </c>
      <c r="T12" s="159" t="s">
        <v>538</v>
      </c>
      <c r="U12" s="165">
        <v>6</v>
      </c>
      <c r="V12" s="166" t="s">
        <v>540</v>
      </c>
      <c r="W12" s="166" t="s">
        <v>541</v>
      </c>
      <c r="X12" s="152">
        <v>4</v>
      </c>
      <c r="Y12" s="159" t="s">
        <v>542</v>
      </c>
      <c r="Z12" s="159" t="s">
        <v>543</v>
      </c>
      <c r="AA12" s="152">
        <v>3</v>
      </c>
      <c r="AB12" s="159" t="s">
        <v>544</v>
      </c>
      <c r="AC12" s="182"/>
      <c r="AD12" s="152">
        <v>5</v>
      </c>
      <c r="AE12" s="159" t="s">
        <v>545</v>
      </c>
      <c r="AF12" s="159" t="s">
        <v>543</v>
      </c>
      <c r="AG12" s="152">
        <v>1</v>
      </c>
      <c r="AH12" s="159" t="s">
        <v>546</v>
      </c>
      <c r="AI12" s="159" t="s">
        <v>547</v>
      </c>
      <c r="AJ12" s="152">
        <v>3</v>
      </c>
      <c r="AK12" s="152" t="s">
        <v>539</v>
      </c>
      <c r="AL12" s="152" t="s">
        <v>543</v>
      </c>
      <c r="AM12" s="152"/>
      <c r="AN12" s="152"/>
      <c r="AO12" s="152"/>
      <c r="AP12" s="137"/>
      <c r="AQ12" s="153">
        <f t="shared" si="0"/>
        <v>15</v>
      </c>
      <c r="AR12" s="153">
        <f t="shared" si="1"/>
        <v>10</v>
      </c>
      <c r="AS12" s="153">
        <f t="shared" si="2"/>
        <v>12</v>
      </c>
      <c r="AT12" s="153">
        <f t="shared" si="3"/>
        <v>15</v>
      </c>
    </row>
    <row r="13" spans="1:46" ht="146.25" x14ac:dyDescent="0.2">
      <c r="A13" s="152" t="s">
        <v>104</v>
      </c>
      <c r="B13" s="152" t="s">
        <v>508</v>
      </c>
      <c r="C13" s="152" t="s">
        <v>548</v>
      </c>
      <c r="D13" s="152" t="s">
        <v>291</v>
      </c>
      <c r="E13" s="152" t="s">
        <v>252</v>
      </c>
      <c r="F13" s="152" t="s">
        <v>45</v>
      </c>
      <c r="G13" s="152" t="s">
        <v>251</v>
      </c>
      <c r="H13" s="152" t="s">
        <v>0</v>
      </c>
      <c r="I13" s="152" t="s">
        <v>0</v>
      </c>
      <c r="J13" s="152" t="s">
        <v>293</v>
      </c>
      <c r="K13" s="152" t="s">
        <v>309</v>
      </c>
      <c r="L13" s="152" t="s">
        <v>549</v>
      </c>
      <c r="M13" s="152" t="s">
        <v>259</v>
      </c>
      <c r="N13" s="152" t="s">
        <v>28</v>
      </c>
      <c r="O13" s="152" t="s">
        <v>550</v>
      </c>
      <c r="P13" s="152">
        <v>8</v>
      </c>
      <c r="Q13" s="152"/>
      <c r="R13" s="163">
        <v>0</v>
      </c>
      <c r="S13" s="164" t="s">
        <v>551</v>
      </c>
      <c r="T13" s="164" t="s">
        <v>552</v>
      </c>
      <c r="U13" s="165">
        <v>0</v>
      </c>
      <c r="V13" s="166" t="s">
        <v>553</v>
      </c>
      <c r="W13" s="166" t="s">
        <v>942</v>
      </c>
      <c r="X13" s="163">
        <v>2</v>
      </c>
      <c r="Y13" s="164" t="s">
        <v>555</v>
      </c>
      <c r="Z13" s="164" t="s">
        <v>552</v>
      </c>
      <c r="AA13" s="152">
        <v>3</v>
      </c>
      <c r="AB13" s="159" t="s">
        <v>556</v>
      </c>
      <c r="AC13" s="186"/>
      <c r="AD13" s="163">
        <v>4</v>
      </c>
      <c r="AE13" s="164" t="s">
        <v>557</v>
      </c>
      <c r="AF13" s="164" t="s">
        <v>552</v>
      </c>
      <c r="AG13" s="165">
        <v>4</v>
      </c>
      <c r="AH13" s="166" t="s">
        <v>558</v>
      </c>
      <c r="AI13" s="166" t="s">
        <v>552</v>
      </c>
      <c r="AJ13" s="163">
        <v>2</v>
      </c>
      <c r="AK13" s="163" t="s">
        <v>555</v>
      </c>
      <c r="AL13" s="163" t="s">
        <v>552</v>
      </c>
      <c r="AM13" s="152"/>
      <c r="AN13" s="152"/>
      <c r="AO13" s="152"/>
      <c r="AP13" s="137"/>
      <c r="AQ13" s="153">
        <f t="shared" si="0"/>
        <v>8</v>
      </c>
      <c r="AR13" s="153">
        <f t="shared" si="1"/>
        <v>7</v>
      </c>
      <c r="AS13" s="153">
        <f t="shared" si="2"/>
        <v>6</v>
      </c>
      <c r="AT13" s="153">
        <f t="shared" si="3"/>
        <v>8</v>
      </c>
    </row>
    <row r="14" spans="1:46" ht="101.25" x14ac:dyDescent="0.2">
      <c r="A14" s="152" t="s">
        <v>104</v>
      </c>
      <c r="B14" s="152" t="s">
        <v>508</v>
      </c>
      <c r="C14" s="152" t="s">
        <v>559</v>
      </c>
      <c r="D14" s="152" t="s">
        <v>291</v>
      </c>
      <c r="E14" s="152" t="s">
        <v>252</v>
      </c>
      <c r="F14" s="152" t="s">
        <v>45</v>
      </c>
      <c r="G14" s="152" t="s">
        <v>251</v>
      </c>
      <c r="H14" s="152" t="s">
        <v>0</v>
      </c>
      <c r="I14" s="152" t="s">
        <v>0</v>
      </c>
      <c r="J14" s="152" t="s">
        <v>293</v>
      </c>
      <c r="K14" s="152" t="s">
        <v>309</v>
      </c>
      <c r="L14" s="152" t="s">
        <v>560</v>
      </c>
      <c r="M14" s="152" t="s">
        <v>259</v>
      </c>
      <c r="N14" s="152" t="s">
        <v>28</v>
      </c>
      <c r="O14" s="152" t="s">
        <v>561</v>
      </c>
      <c r="P14" s="152">
        <v>7</v>
      </c>
      <c r="Q14" s="152"/>
      <c r="R14" s="152">
        <v>3</v>
      </c>
      <c r="S14" s="159" t="s">
        <v>562</v>
      </c>
      <c r="T14" s="159" t="s">
        <v>561</v>
      </c>
      <c r="U14" s="165">
        <v>2</v>
      </c>
      <c r="V14" s="166" t="s">
        <v>563</v>
      </c>
      <c r="W14" s="166" t="s">
        <v>564</v>
      </c>
      <c r="X14" s="152">
        <v>1</v>
      </c>
      <c r="Y14" s="159" t="s">
        <v>565</v>
      </c>
      <c r="Z14" s="159" t="s">
        <v>561</v>
      </c>
      <c r="AA14" s="152">
        <v>1</v>
      </c>
      <c r="AB14" s="159" t="s">
        <v>566</v>
      </c>
      <c r="AC14" s="182"/>
      <c r="AD14" s="152">
        <v>3</v>
      </c>
      <c r="AE14" s="159" t="s">
        <v>562</v>
      </c>
      <c r="AF14" s="159" t="s">
        <v>561</v>
      </c>
      <c r="AG14" s="165">
        <v>3</v>
      </c>
      <c r="AH14" s="166" t="s">
        <v>567</v>
      </c>
      <c r="AI14" s="166" t="s">
        <v>564</v>
      </c>
      <c r="AJ14" s="152">
        <v>0</v>
      </c>
      <c r="AK14" s="152" t="s">
        <v>568</v>
      </c>
      <c r="AL14" s="152" t="s">
        <v>561</v>
      </c>
      <c r="AM14" s="152"/>
      <c r="AN14" s="152"/>
      <c r="AO14" s="152"/>
      <c r="AP14" s="137"/>
      <c r="AQ14" s="153">
        <f t="shared" si="0"/>
        <v>7</v>
      </c>
      <c r="AR14" s="153">
        <f t="shared" si="1"/>
        <v>6</v>
      </c>
      <c r="AS14" s="153">
        <f t="shared" si="2"/>
        <v>7</v>
      </c>
      <c r="AT14" s="153">
        <f t="shared" si="3"/>
        <v>7</v>
      </c>
    </row>
    <row r="15" spans="1:46" ht="90" x14ac:dyDescent="0.2">
      <c r="A15" s="152" t="s">
        <v>104</v>
      </c>
      <c r="B15" s="152" t="s">
        <v>508</v>
      </c>
      <c r="C15" s="152" t="s">
        <v>569</v>
      </c>
      <c r="D15" s="152" t="s">
        <v>291</v>
      </c>
      <c r="E15" s="152" t="s">
        <v>252</v>
      </c>
      <c r="F15" s="152" t="s">
        <v>45</v>
      </c>
      <c r="G15" s="152" t="s">
        <v>251</v>
      </c>
      <c r="H15" s="152" t="s">
        <v>0</v>
      </c>
      <c r="I15" s="152" t="s">
        <v>0</v>
      </c>
      <c r="J15" s="152" t="s">
        <v>293</v>
      </c>
      <c r="K15" s="152" t="s">
        <v>309</v>
      </c>
      <c r="L15" s="152" t="s">
        <v>570</v>
      </c>
      <c r="M15" s="152" t="s">
        <v>259</v>
      </c>
      <c r="N15" s="152" t="s">
        <v>28</v>
      </c>
      <c r="O15" s="152" t="s">
        <v>570</v>
      </c>
      <c r="P15" s="152">
        <v>4</v>
      </c>
      <c r="Q15" s="152"/>
      <c r="R15" s="152">
        <v>0</v>
      </c>
      <c r="S15" s="159" t="s">
        <v>571</v>
      </c>
      <c r="T15" s="159" t="s">
        <v>572</v>
      </c>
      <c r="U15" s="185">
        <v>0</v>
      </c>
      <c r="V15" s="159" t="s">
        <v>573</v>
      </c>
      <c r="W15" s="166" t="s">
        <v>942</v>
      </c>
      <c r="X15" s="152">
        <v>0</v>
      </c>
      <c r="Y15" s="159" t="s">
        <v>571</v>
      </c>
      <c r="Z15" s="159" t="s">
        <v>572</v>
      </c>
      <c r="AA15" s="152">
        <v>0</v>
      </c>
      <c r="AB15" s="159" t="s">
        <v>571</v>
      </c>
      <c r="AC15" s="182"/>
      <c r="AD15" s="152">
        <v>2</v>
      </c>
      <c r="AE15" s="159" t="s">
        <v>574</v>
      </c>
      <c r="AF15" s="159" t="s">
        <v>572</v>
      </c>
      <c r="AG15" s="152">
        <v>2</v>
      </c>
      <c r="AH15" s="159" t="s">
        <v>575</v>
      </c>
      <c r="AI15" s="182"/>
      <c r="AJ15" s="152">
        <v>2</v>
      </c>
      <c r="AK15" s="152" t="s">
        <v>574</v>
      </c>
      <c r="AL15" s="152" t="s">
        <v>572</v>
      </c>
      <c r="AM15" s="152"/>
      <c r="AN15" s="152"/>
      <c r="AO15" s="152"/>
      <c r="AP15" s="137"/>
      <c r="AQ15" s="153">
        <f t="shared" si="0"/>
        <v>4</v>
      </c>
      <c r="AR15" s="153">
        <f t="shared" si="1"/>
        <v>2</v>
      </c>
      <c r="AS15" s="153">
        <f t="shared" si="2"/>
        <v>2</v>
      </c>
      <c r="AT15" s="153">
        <f t="shared" si="3"/>
        <v>4</v>
      </c>
    </row>
    <row r="16" spans="1:46" ht="101.25" x14ac:dyDescent="0.2">
      <c r="A16" s="152" t="s">
        <v>104</v>
      </c>
      <c r="B16" s="152" t="s">
        <v>508</v>
      </c>
      <c r="C16" s="152" t="s">
        <v>576</v>
      </c>
      <c r="D16" s="152" t="s">
        <v>291</v>
      </c>
      <c r="E16" s="152" t="s">
        <v>252</v>
      </c>
      <c r="F16" s="152" t="s">
        <v>45</v>
      </c>
      <c r="G16" s="152" t="s">
        <v>251</v>
      </c>
      <c r="H16" s="152" t="s">
        <v>0</v>
      </c>
      <c r="I16" s="152" t="s">
        <v>0</v>
      </c>
      <c r="J16" s="152" t="s">
        <v>293</v>
      </c>
      <c r="K16" s="152" t="s">
        <v>309</v>
      </c>
      <c r="L16" s="163" t="s">
        <v>577</v>
      </c>
      <c r="M16" s="163" t="s">
        <v>259</v>
      </c>
      <c r="N16" s="163" t="s">
        <v>28</v>
      </c>
      <c r="O16" s="163" t="s">
        <v>578</v>
      </c>
      <c r="P16" s="163">
        <v>4</v>
      </c>
      <c r="Q16" s="152"/>
      <c r="R16" s="163">
        <v>0</v>
      </c>
      <c r="S16" s="164" t="s">
        <v>571</v>
      </c>
      <c r="T16" s="164" t="s">
        <v>572</v>
      </c>
      <c r="U16" s="165">
        <v>0</v>
      </c>
      <c r="V16" s="166" t="s">
        <v>579</v>
      </c>
      <c r="W16" s="166" t="s">
        <v>942</v>
      </c>
      <c r="X16" s="163">
        <v>0</v>
      </c>
      <c r="Y16" s="164" t="s">
        <v>571</v>
      </c>
      <c r="Z16" s="164" t="s">
        <v>572</v>
      </c>
      <c r="AA16" s="152">
        <v>0</v>
      </c>
      <c r="AB16" s="159" t="s">
        <v>580</v>
      </c>
      <c r="AC16" s="186"/>
      <c r="AD16" s="163">
        <v>2</v>
      </c>
      <c r="AE16" s="164" t="s">
        <v>574</v>
      </c>
      <c r="AF16" s="164" t="s">
        <v>572</v>
      </c>
      <c r="AG16" s="165">
        <v>0</v>
      </c>
      <c r="AH16" s="166" t="s">
        <v>581</v>
      </c>
      <c r="AI16" s="166" t="s">
        <v>582</v>
      </c>
      <c r="AJ16" s="163">
        <v>2</v>
      </c>
      <c r="AK16" s="163" t="s">
        <v>574</v>
      </c>
      <c r="AL16" s="163" t="s">
        <v>572</v>
      </c>
      <c r="AM16" s="152"/>
      <c r="AN16" s="152"/>
      <c r="AO16" s="152"/>
      <c r="AP16" s="137"/>
      <c r="AQ16" s="153">
        <f t="shared" si="0"/>
        <v>4</v>
      </c>
      <c r="AR16" s="153">
        <f t="shared" si="1"/>
        <v>0</v>
      </c>
      <c r="AS16" s="153">
        <f t="shared" si="2"/>
        <v>2</v>
      </c>
      <c r="AT16" s="153">
        <f t="shared" si="3"/>
        <v>4</v>
      </c>
    </row>
    <row r="17" spans="1:46" ht="14.25" customHeight="1" x14ac:dyDescent="0.2">
      <c r="A17" s="137"/>
      <c r="B17" s="137"/>
      <c r="C17" s="137"/>
      <c r="D17" s="137"/>
      <c r="E17" s="137"/>
      <c r="F17" s="137"/>
      <c r="G17" s="137"/>
      <c r="H17" s="137"/>
      <c r="I17" s="137"/>
      <c r="J17" s="137"/>
      <c r="K17" s="137"/>
      <c r="L17" s="137"/>
      <c r="M17" s="137"/>
      <c r="N17" s="137"/>
      <c r="O17" s="137"/>
      <c r="P17" s="137"/>
      <c r="Q17" s="161"/>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row>
    <row r="18" spans="1:46" ht="14.25" customHeight="1" x14ac:dyDescent="0.2">
      <c r="A18" s="137"/>
      <c r="B18" s="137"/>
      <c r="C18" s="137"/>
      <c r="D18" s="137"/>
      <c r="E18" s="137"/>
      <c r="F18" s="137"/>
      <c r="G18" s="137"/>
      <c r="H18" s="137"/>
      <c r="I18" s="137"/>
      <c r="J18" s="137"/>
      <c r="K18" s="137"/>
      <c r="L18" s="137"/>
      <c r="M18" s="137"/>
      <c r="N18" s="137"/>
      <c r="O18" s="137"/>
      <c r="P18" s="137"/>
      <c r="Q18" s="161"/>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row>
    <row r="19" spans="1:46" ht="14.25" customHeight="1" x14ac:dyDescent="0.2">
      <c r="A19" s="137"/>
      <c r="B19" s="137"/>
      <c r="C19" s="137"/>
      <c r="D19" s="137"/>
      <c r="E19" s="137"/>
      <c r="F19" s="137"/>
      <c r="G19" s="137"/>
      <c r="H19" s="137"/>
      <c r="I19" s="137"/>
      <c r="J19" s="137"/>
      <c r="K19" s="137"/>
      <c r="L19" s="137"/>
      <c r="M19" s="137"/>
      <c r="N19" s="137"/>
      <c r="O19" s="137"/>
      <c r="P19" s="137"/>
      <c r="Q19" s="161"/>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row>
    <row r="20" spans="1:46" ht="14.25" customHeight="1" x14ac:dyDescent="0.2">
      <c r="A20" s="137"/>
      <c r="B20" s="137"/>
      <c r="C20" s="137"/>
      <c r="D20" s="137"/>
      <c r="E20" s="137"/>
      <c r="F20" s="137"/>
      <c r="G20" s="137"/>
      <c r="H20" s="137"/>
      <c r="I20" s="137"/>
      <c r="J20" s="137"/>
      <c r="K20" s="137"/>
      <c r="L20" s="137"/>
      <c r="M20" s="137"/>
      <c r="N20" s="137"/>
      <c r="O20" s="137"/>
      <c r="P20" s="137"/>
      <c r="Q20" s="161"/>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row>
    <row r="21" spans="1:46" ht="14.25" customHeight="1" x14ac:dyDescent="0.2">
      <c r="A21" s="137"/>
      <c r="B21" s="137"/>
      <c r="C21" s="137"/>
      <c r="D21" s="137"/>
      <c r="E21" s="137"/>
      <c r="F21" s="137"/>
      <c r="G21" s="137"/>
      <c r="H21" s="137"/>
      <c r="I21" s="137"/>
      <c r="J21" s="137"/>
      <c r="K21" s="137"/>
      <c r="L21" s="137"/>
      <c r="M21" s="137"/>
      <c r="N21" s="137"/>
      <c r="O21" s="137"/>
      <c r="P21" s="137"/>
      <c r="Q21" s="161"/>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row>
    <row r="22" spans="1:46" ht="14.25" customHeight="1" x14ac:dyDescent="0.2">
      <c r="A22" s="137"/>
      <c r="B22" s="137"/>
      <c r="C22" s="137"/>
      <c r="D22" s="137"/>
      <c r="E22" s="137"/>
      <c r="F22" s="137"/>
      <c r="G22" s="137"/>
      <c r="H22" s="137"/>
      <c r="I22" s="137"/>
      <c r="J22" s="137"/>
      <c r="K22" s="137"/>
      <c r="L22" s="137"/>
      <c r="M22" s="137"/>
      <c r="N22" s="137"/>
      <c r="O22" s="137"/>
      <c r="P22" s="137"/>
      <c r="Q22" s="161"/>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row>
    <row r="23" spans="1:46" ht="14.25" customHeight="1" x14ac:dyDescent="0.2">
      <c r="A23" s="137"/>
      <c r="B23" s="137"/>
      <c r="C23" s="137"/>
      <c r="D23" s="137"/>
      <c r="E23" s="137"/>
      <c r="F23" s="137"/>
      <c r="G23" s="137"/>
      <c r="H23" s="137"/>
      <c r="I23" s="137"/>
      <c r="J23" s="137"/>
      <c r="K23" s="137"/>
      <c r="L23" s="137"/>
      <c r="M23" s="137"/>
      <c r="N23" s="137"/>
      <c r="O23" s="137"/>
      <c r="P23" s="137"/>
      <c r="Q23" s="161"/>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row>
    <row r="24" spans="1:46" ht="14.25" customHeight="1" x14ac:dyDescent="0.2">
      <c r="A24" s="137"/>
      <c r="B24" s="137"/>
      <c r="C24" s="137"/>
      <c r="D24" s="137"/>
      <c r="E24" s="137"/>
      <c r="F24" s="137"/>
      <c r="G24" s="137"/>
      <c r="H24" s="137"/>
      <c r="I24" s="137"/>
      <c r="J24" s="137"/>
      <c r="K24" s="137"/>
      <c r="L24" s="137"/>
      <c r="M24" s="137"/>
      <c r="N24" s="137"/>
      <c r="O24" s="137"/>
      <c r="P24" s="137"/>
      <c r="Q24" s="161"/>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row>
    <row r="25" spans="1:46" ht="14.25" customHeight="1" x14ac:dyDescent="0.2">
      <c r="A25" s="137"/>
      <c r="B25" s="137"/>
      <c r="C25" s="137"/>
      <c r="D25" s="137"/>
      <c r="E25" s="137"/>
      <c r="F25" s="137"/>
      <c r="G25" s="137"/>
      <c r="H25" s="137"/>
      <c r="I25" s="137"/>
      <c r="J25" s="137"/>
      <c r="K25" s="137"/>
      <c r="L25" s="137"/>
      <c r="M25" s="137"/>
      <c r="N25" s="137"/>
      <c r="O25" s="137"/>
      <c r="P25" s="137"/>
      <c r="Q25" s="161"/>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row>
    <row r="26" spans="1:46" ht="14.25" customHeight="1" x14ac:dyDescent="0.2">
      <c r="A26" s="137"/>
      <c r="B26" s="137"/>
      <c r="C26" s="137"/>
      <c r="D26" s="137"/>
      <c r="E26" s="137"/>
      <c r="F26" s="137"/>
      <c r="G26" s="137"/>
      <c r="H26" s="137"/>
      <c r="I26" s="137"/>
      <c r="J26" s="137"/>
      <c r="K26" s="137"/>
      <c r="L26" s="137"/>
      <c r="M26" s="137"/>
      <c r="N26" s="137"/>
      <c r="O26" s="137"/>
      <c r="P26" s="137"/>
      <c r="Q26" s="161"/>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row>
    <row r="27" spans="1:46" ht="14.25" customHeight="1" x14ac:dyDescent="0.2">
      <c r="A27" s="137"/>
      <c r="B27" s="137"/>
      <c r="C27" s="137"/>
      <c r="D27" s="137"/>
      <c r="E27" s="137"/>
      <c r="F27" s="137"/>
      <c r="G27" s="137"/>
      <c r="H27" s="137"/>
      <c r="I27" s="137"/>
      <c r="J27" s="137"/>
      <c r="K27" s="137"/>
      <c r="L27" s="137"/>
      <c r="M27" s="137"/>
      <c r="N27" s="137"/>
      <c r="O27" s="137"/>
      <c r="P27" s="137"/>
      <c r="Q27" s="161"/>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row>
    <row r="28" spans="1:46" ht="14.25" customHeight="1" x14ac:dyDescent="0.2">
      <c r="A28" s="137"/>
      <c r="B28" s="137"/>
      <c r="C28" s="137"/>
      <c r="D28" s="137"/>
      <c r="E28" s="137"/>
      <c r="F28" s="137"/>
      <c r="G28" s="137"/>
      <c r="H28" s="137"/>
      <c r="I28" s="137"/>
      <c r="J28" s="137"/>
      <c r="K28" s="137"/>
      <c r="L28" s="137"/>
      <c r="M28" s="137"/>
      <c r="N28" s="137"/>
      <c r="O28" s="137"/>
      <c r="P28" s="137"/>
      <c r="Q28" s="161"/>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row>
    <row r="29" spans="1:46" ht="14.25" customHeight="1" x14ac:dyDescent="0.2">
      <c r="A29" s="137"/>
      <c r="B29" s="137"/>
      <c r="C29" s="137"/>
      <c r="D29" s="137"/>
      <c r="E29" s="137"/>
      <c r="F29" s="137"/>
      <c r="G29" s="137"/>
      <c r="H29" s="137"/>
      <c r="I29" s="137"/>
      <c r="J29" s="137"/>
      <c r="K29" s="137"/>
      <c r="L29" s="137"/>
      <c r="M29" s="137"/>
      <c r="N29" s="137"/>
      <c r="O29" s="137"/>
      <c r="P29" s="137"/>
      <c r="Q29" s="161"/>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row>
    <row r="30" spans="1:46" ht="14.25" customHeight="1" x14ac:dyDescent="0.2">
      <c r="A30" s="137"/>
      <c r="B30" s="137"/>
      <c r="C30" s="137"/>
      <c r="D30" s="137"/>
      <c r="E30" s="137"/>
      <c r="F30" s="137"/>
      <c r="G30" s="137"/>
      <c r="H30" s="137"/>
      <c r="I30" s="137"/>
      <c r="J30" s="137"/>
      <c r="K30" s="137"/>
      <c r="L30" s="137"/>
      <c r="M30" s="137"/>
      <c r="N30" s="137"/>
      <c r="O30" s="137"/>
      <c r="P30" s="137"/>
      <c r="Q30" s="161"/>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row>
    <row r="31" spans="1:46" ht="14.25" customHeight="1" x14ac:dyDescent="0.2">
      <c r="A31" s="137"/>
      <c r="B31" s="137"/>
      <c r="C31" s="137"/>
      <c r="D31" s="137"/>
      <c r="E31" s="137"/>
      <c r="F31" s="137"/>
      <c r="G31" s="137"/>
      <c r="H31" s="137"/>
      <c r="I31" s="137"/>
      <c r="J31" s="137"/>
      <c r="K31" s="137"/>
      <c r="L31" s="137"/>
      <c r="M31" s="137"/>
      <c r="N31" s="137"/>
      <c r="O31" s="137"/>
      <c r="P31" s="137"/>
      <c r="Q31" s="161"/>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row>
    <row r="32" spans="1:46" ht="14.25" customHeight="1" x14ac:dyDescent="0.2">
      <c r="A32" s="137"/>
      <c r="B32" s="137"/>
      <c r="C32" s="137"/>
      <c r="D32" s="137"/>
      <c r="E32" s="137"/>
      <c r="F32" s="137"/>
      <c r="G32" s="137"/>
      <c r="H32" s="137"/>
      <c r="I32" s="137"/>
      <c r="J32" s="137"/>
      <c r="K32" s="137"/>
      <c r="L32" s="137"/>
      <c r="M32" s="137"/>
      <c r="N32" s="137"/>
      <c r="O32" s="137"/>
      <c r="P32" s="137"/>
      <c r="Q32" s="161"/>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row>
    <row r="33" spans="1:46" ht="14.25" customHeight="1" x14ac:dyDescent="0.2">
      <c r="A33" s="137"/>
      <c r="B33" s="137"/>
      <c r="C33" s="137"/>
      <c r="D33" s="137"/>
      <c r="E33" s="137"/>
      <c r="F33" s="137"/>
      <c r="G33" s="137"/>
      <c r="H33" s="137"/>
      <c r="I33" s="137"/>
      <c r="J33" s="137"/>
      <c r="K33" s="137"/>
      <c r="L33" s="137"/>
      <c r="M33" s="137"/>
      <c r="N33" s="137"/>
      <c r="O33" s="137"/>
      <c r="P33" s="137"/>
      <c r="Q33" s="161"/>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row>
    <row r="34" spans="1:46" ht="14.25" customHeight="1" x14ac:dyDescent="0.2">
      <c r="A34" s="137"/>
      <c r="B34" s="137"/>
      <c r="C34" s="137"/>
      <c r="D34" s="137"/>
      <c r="E34" s="137"/>
      <c r="F34" s="137"/>
      <c r="G34" s="137"/>
      <c r="H34" s="137"/>
      <c r="I34" s="137"/>
      <c r="J34" s="137"/>
      <c r="K34" s="137"/>
      <c r="L34" s="137"/>
      <c r="M34" s="137"/>
      <c r="N34" s="137"/>
      <c r="O34" s="137"/>
      <c r="P34" s="137"/>
      <c r="Q34" s="161"/>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row>
    <row r="35" spans="1:46" ht="14.25" customHeight="1" x14ac:dyDescent="0.2">
      <c r="A35" s="137"/>
      <c r="B35" s="137"/>
      <c r="C35" s="137"/>
      <c r="D35" s="137"/>
      <c r="E35" s="137"/>
      <c r="F35" s="137"/>
      <c r="G35" s="137"/>
      <c r="H35" s="137"/>
      <c r="I35" s="137"/>
      <c r="J35" s="137"/>
      <c r="K35" s="137"/>
      <c r="L35" s="137"/>
      <c r="M35" s="137"/>
      <c r="N35" s="137"/>
      <c r="O35" s="137"/>
      <c r="P35" s="137"/>
      <c r="Q35" s="161"/>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row>
    <row r="36" spans="1:46" ht="14.25" customHeight="1" x14ac:dyDescent="0.2">
      <c r="A36" s="137"/>
      <c r="B36" s="137"/>
      <c r="C36" s="137"/>
      <c r="D36" s="137"/>
      <c r="E36" s="137"/>
      <c r="F36" s="137"/>
      <c r="G36" s="137"/>
      <c r="H36" s="137"/>
      <c r="I36" s="137"/>
      <c r="J36" s="137"/>
      <c r="K36" s="137"/>
      <c r="L36" s="137"/>
      <c r="M36" s="137"/>
      <c r="N36" s="137"/>
      <c r="O36" s="137"/>
      <c r="P36" s="137"/>
      <c r="Q36" s="161"/>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row>
    <row r="37" spans="1:46" ht="14.25" customHeight="1" x14ac:dyDescent="0.2">
      <c r="A37" s="137"/>
      <c r="B37" s="137"/>
      <c r="C37" s="137"/>
      <c r="D37" s="137"/>
      <c r="E37" s="137"/>
      <c r="F37" s="137"/>
      <c r="G37" s="137"/>
      <c r="H37" s="137"/>
      <c r="I37" s="137"/>
      <c r="J37" s="137"/>
      <c r="K37" s="137"/>
      <c r="L37" s="137"/>
      <c r="M37" s="137"/>
      <c r="N37" s="137"/>
      <c r="O37" s="137"/>
      <c r="P37" s="137"/>
      <c r="Q37" s="161"/>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row>
    <row r="38" spans="1:46" ht="14.25" customHeight="1" x14ac:dyDescent="0.2">
      <c r="A38" s="137"/>
      <c r="B38" s="137"/>
      <c r="C38" s="137"/>
      <c r="D38" s="137"/>
      <c r="E38" s="137"/>
      <c r="F38" s="137"/>
      <c r="G38" s="137"/>
      <c r="H38" s="137"/>
      <c r="I38" s="137"/>
      <c r="J38" s="137"/>
      <c r="K38" s="137"/>
      <c r="L38" s="137"/>
      <c r="M38" s="137"/>
      <c r="N38" s="137"/>
      <c r="O38" s="137"/>
      <c r="P38" s="137"/>
      <c r="Q38" s="161"/>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row>
    <row r="39" spans="1:46" ht="14.25" customHeight="1" x14ac:dyDescent="0.2">
      <c r="A39" s="137"/>
      <c r="B39" s="137"/>
      <c r="C39" s="137"/>
      <c r="D39" s="137"/>
      <c r="E39" s="137"/>
      <c r="F39" s="137"/>
      <c r="G39" s="137"/>
      <c r="H39" s="137"/>
      <c r="I39" s="137"/>
      <c r="J39" s="137"/>
      <c r="K39" s="137"/>
      <c r="L39" s="137"/>
      <c r="M39" s="137"/>
      <c r="N39" s="137"/>
      <c r="O39" s="137"/>
      <c r="P39" s="137"/>
      <c r="Q39" s="161"/>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row>
    <row r="40" spans="1:46" ht="14.25" customHeight="1" x14ac:dyDescent="0.2">
      <c r="A40" s="137"/>
      <c r="B40" s="137"/>
      <c r="C40" s="137"/>
      <c r="D40" s="137"/>
      <c r="E40" s="137"/>
      <c r="F40" s="137"/>
      <c r="G40" s="137"/>
      <c r="H40" s="137"/>
      <c r="I40" s="137"/>
      <c r="J40" s="137"/>
      <c r="K40" s="137"/>
      <c r="L40" s="137"/>
      <c r="M40" s="137"/>
      <c r="N40" s="137"/>
      <c r="O40" s="137"/>
      <c r="P40" s="137"/>
      <c r="Q40" s="161"/>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row>
    <row r="41" spans="1:46" ht="14.25" customHeight="1" x14ac:dyDescent="0.2">
      <c r="A41" s="137"/>
      <c r="B41" s="137"/>
      <c r="C41" s="137"/>
      <c r="D41" s="137"/>
      <c r="E41" s="137"/>
      <c r="F41" s="137"/>
      <c r="G41" s="137"/>
      <c r="H41" s="137"/>
      <c r="I41" s="137"/>
      <c r="J41" s="137"/>
      <c r="K41" s="137"/>
      <c r="L41" s="137"/>
      <c r="M41" s="137"/>
      <c r="N41" s="137"/>
      <c r="O41" s="137"/>
      <c r="P41" s="137"/>
      <c r="Q41" s="161"/>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row>
    <row r="42" spans="1:46" ht="14.25" customHeight="1" x14ac:dyDescent="0.2">
      <c r="A42" s="137"/>
      <c r="B42" s="137"/>
      <c r="C42" s="137"/>
      <c r="D42" s="137"/>
      <c r="E42" s="137"/>
      <c r="F42" s="137"/>
      <c r="G42" s="137"/>
      <c r="H42" s="137"/>
      <c r="I42" s="137"/>
      <c r="J42" s="137"/>
      <c r="K42" s="137"/>
      <c r="L42" s="137"/>
      <c r="M42" s="137"/>
      <c r="N42" s="137"/>
      <c r="O42" s="137"/>
      <c r="P42" s="137"/>
      <c r="Q42" s="161"/>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row>
    <row r="43" spans="1:46" ht="14.25" customHeight="1" x14ac:dyDescent="0.2">
      <c r="A43" s="137"/>
      <c r="B43" s="137"/>
      <c r="C43" s="137"/>
      <c r="D43" s="137"/>
      <c r="E43" s="137"/>
      <c r="F43" s="137"/>
      <c r="G43" s="137"/>
      <c r="H43" s="137"/>
      <c r="I43" s="137"/>
      <c r="J43" s="137"/>
      <c r="K43" s="137"/>
      <c r="L43" s="137"/>
      <c r="M43" s="137"/>
      <c r="N43" s="137"/>
      <c r="O43" s="137"/>
      <c r="P43" s="137"/>
      <c r="Q43" s="161"/>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row>
    <row r="44" spans="1:46" ht="14.25" customHeight="1" x14ac:dyDescent="0.2">
      <c r="A44" s="137"/>
      <c r="B44" s="137"/>
      <c r="C44" s="137"/>
      <c r="D44" s="137"/>
      <c r="E44" s="137"/>
      <c r="F44" s="137"/>
      <c r="G44" s="137"/>
      <c r="H44" s="137"/>
      <c r="I44" s="137"/>
      <c r="J44" s="137"/>
      <c r="K44" s="137"/>
      <c r="L44" s="137"/>
      <c r="M44" s="137"/>
      <c r="N44" s="137"/>
      <c r="O44" s="137"/>
      <c r="P44" s="137"/>
      <c r="Q44" s="161"/>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row>
    <row r="45" spans="1:46" ht="14.25" customHeight="1" x14ac:dyDescent="0.2">
      <c r="A45" s="137"/>
      <c r="B45" s="137"/>
      <c r="C45" s="137"/>
      <c r="D45" s="137"/>
      <c r="E45" s="137"/>
      <c r="F45" s="137"/>
      <c r="G45" s="137"/>
      <c r="H45" s="137"/>
      <c r="I45" s="137"/>
      <c r="J45" s="137"/>
      <c r="K45" s="137"/>
      <c r="L45" s="137"/>
      <c r="M45" s="137"/>
      <c r="N45" s="137"/>
      <c r="O45" s="137"/>
      <c r="P45" s="137"/>
      <c r="Q45" s="161"/>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row>
    <row r="46" spans="1:46" ht="14.25" customHeight="1" x14ac:dyDescent="0.2">
      <c r="A46" s="137"/>
      <c r="B46" s="137"/>
      <c r="C46" s="137"/>
      <c r="D46" s="137"/>
      <c r="E46" s="137"/>
      <c r="F46" s="137"/>
      <c r="G46" s="137"/>
      <c r="H46" s="137"/>
      <c r="I46" s="137"/>
      <c r="J46" s="137"/>
      <c r="K46" s="137"/>
      <c r="L46" s="137"/>
      <c r="M46" s="137"/>
      <c r="N46" s="137"/>
      <c r="O46" s="137"/>
      <c r="P46" s="137"/>
      <c r="Q46" s="161"/>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row>
    <row r="47" spans="1:46" ht="14.25" customHeight="1" x14ac:dyDescent="0.2">
      <c r="A47" s="137"/>
      <c r="B47" s="137"/>
      <c r="C47" s="137"/>
      <c r="D47" s="137"/>
      <c r="E47" s="137"/>
      <c r="F47" s="137"/>
      <c r="G47" s="137"/>
      <c r="H47" s="137"/>
      <c r="I47" s="137"/>
      <c r="J47" s="137"/>
      <c r="K47" s="137"/>
      <c r="L47" s="137"/>
      <c r="M47" s="137"/>
      <c r="N47" s="137"/>
      <c r="O47" s="137"/>
      <c r="P47" s="137"/>
      <c r="Q47" s="161"/>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row>
    <row r="48" spans="1:46" ht="14.25" customHeight="1" x14ac:dyDescent="0.2">
      <c r="A48" s="137"/>
      <c r="B48" s="137"/>
      <c r="C48" s="137"/>
      <c r="D48" s="137"/>
      <c r="E48" s="137"/>
      <c r="F48" s="137"/>
      <c r="G48" s="137"/>
      <c r="H48" s="137"/>
      <c r="I48" s="137"/>
      <c r="J48" s="137"/>
      <c r="K48" s="137"/>
      <c r="L48" s="137"/>
      <c r="M48" s="137"/>
      <c r="N48" s="137"/>
      <c r="O48" s="137"/>
      <c r="P48" s="137"/>
      <c r="Q48" s="161"/>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row>
    <row r="49" spans="1:46" ht="14.25" customHeight="1" x14ac:dyDescent="0.2">
      <c r="A49" s="137"/>
      <c r="B49" s="137"/>
      <c r="C49" s="137"/>
      <c r="D49" s="137"/>
      <c r="E49" s="137"/>
      <c r="F49" s="137"/>
      <c r="G49" s="137"/>
      <c r="H49" s="137"/>
      <c r="I49" s="137"/>
      <c r="J49" s="137"/>
      <c r="K49" s="137"/>
      <c r="L49" s="137"/>
      <c r="M49" s="137"/>
      <c r="N49" s="137"/>
      <c r="O49" s="137"/>
      <c r="P49" s="137"/>
      <c r="Q49" s="161"/>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row>
    <row r="50" spans="1:46" ht="14.25" customHeight="1" x14ac:dyDescent="0.2">
      <c r="A50" s="137"/>
      <c r="B50" s="137"/>
      <c r="C50" s="137"/>
      <c r="D50" s="137"/>
      <c r="E50" s="137"/>
      <c r="F50" s="137"/>
      <c r="G50" s="137"/>
      <c r="H50" s="137"/>
      <c r="I50" s="137"/>
      <c r="J50" s="137"/>
      <c r="K50" s="137"/>
      <c r="L50" s="137"/>
      <c r="M50" s="137"/>
      <c r="N50" s="137"/>
      <c r="O50" s="137"/>
      <c r="P50" s="137"/>
      <c r="Q50" s="161"/>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row>
    <row r="51" spans="1:46" ht="14.25" customHeight="1" x14ac:dyDescent="0.2">
      <c r="A51" s="137"/>
      <c r="B51" s="137"/>
      <c r="C51" s="137"/>
      <c r="D51" s="137"/>
      <c r="E51" s="137"/>
      <c r="F51" s="137"/>
      <c r="G51" s="137"/>
      <c r="H51" s="137"/>
      <c r="I51" s="137"/>
      <c r="J51" s="137"/>
      <c r="K51" s="137"/>
      <c r="L51" s="137"/>
      <c r="M51" s="137"/>
      <c r="N51" s="137"/>
      <c r="O51" s="137"/>
      <c r="P51" s="137"/>
      <c r="Q51" s="161"/>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row>
    <row r="52" spans="1:46" ht="14.25" customHeight="1" x14ac:dyDescent="0.2">
      <c r="A52" s="137"/>
      <c r="B52" s="137"/>
      <c r="C52" s="137"/>
      <c r="D52" s="137"/>
      <c r="E52" s="137"/>
      <c r="F52" s="137"/>
      <c r="G52" s="137"/>
      <c r="H52" s="137"/>
      <c r="I52" s="137"/>
      <c r="J52" s="137"/>
      <c r="K52" s="137"/>
      <c r="L52" s="137"/>
      <c r="M52" s="137"/>
      <c r="N52" s="137"/>
      <c r="O52" s="137"/>
      <c r="P52" s="137"/>
      <c r="Q52" s="161"/>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row>
    <row r="53" spans="1:46" ht="14.25" customHeight="1" x14ac:dyDescent="0.2">
      <c r="A53" s="137"/>
      <c r="B53" s="137"/>
      <c r="C53" s="137"/>
      <c r="D53" s="137"/>
      <c r="E53" s="137"/>
      <c r="F53" s="137"/>
      <c r="G53" s="137"/>
      <c r="H53" s="137"/>
      <c r="I53" s="137"/>
      <c r="J53" s="137"/>
      <c r="K53" s="137"/>
      <c r="L53" s="137"/>
      <c r="M53" s="137"/>
      <c r="N53" s="137"/>
      <c r="O53" s="137"/>
      <c r="P53" s="137"/>
      <c r="Q53" s="161"/>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row>
    <row r="54" spans="1:46" ht="14.25" customHeight="1" x14ac:dyDescent="0.2">
      <c r="A54" s="137"/>
      <c r="B54" s="137"/>
      <c r="C54" s="137"/>
      <c r="D54" s="137"/>
      <c r="E54" s="137"/>
      <c r="F54" s="137"/>
      <c r="G54" s="137"/>
      <c r="H54" s="137"/>
      <c r="I54" s="137"/>
      <c r="J54" s="137"/>
      <c r="K54" s="137"/>
      <c r="L54" s="137"/>
      <c r="M54" s="137"/>
      <c r="N54" s="137"/>
      <c r="O54" s="137"/>
      <c r="P54" s="137"/>
      <c r="Q54" s="161"/>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row>
    <row r="55" spans="1:46" ht="14.25" customHeight="1" x14ac:dyDescent="0.2">
      <c r="A55" s="137"/>
      <c r="B55" s="137"/>
      <c r="C55" s="137"/>
      <c r="D55" s="137"/>
      <c r="E55" s="137"/>
      <c r="F55" s="137"/>
      <c r="G55" s="137"/>
      <c r="H55" s="137"/>
      <c r="I55" s="137"/>
      <c r="J55" s="137"/>
      <c r="K55" s="137"/>
      <c r="L55" s="137"/>
      <c r="M55" s="137"/>
      <c r="N55" s="137"/>
      <c r="O55" s="137"/>
      <c r="P55" s="137"/>
      <c r="Q55" s="161"/>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row>
    <row r="56" spans="1:46" ht="14.25" customHeight="1" x14ac:dyDescent="0.2">
      <c r="A56" s="137"/>
      <c r="B56" s="137"/>
      <c r="C56" s="137"/>
      <c r="D56" s="137"/>
      <c r="E56" s="137"/>
      <c r="F56" s="137"/>
      <c r="G56" s="137"/>
      <c r="H56" s="137"/>
      <c r="I56" s="137"/>
      <c r="J56" s="137"/>
      <c r="K56" s="137"/>
      <c r="L56" s="137"/>
      <c r="M56" s="137"/>
      <c r="N56" s="137"/>
      <c r="O56" s="137"/>
      <c r="P56" s="137"/>
      <c r="Q56" s="161"/>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row>
    <row r="57" spans="1:46" ht="14.25" customHeight="1" x14ac:dyDescent="0.2">
      <c r="A57" s="137"/>
      <c r="B57" s="137"/>
      <c r="C57" s="137"/>
      <c r="D57" s="137"/>
      <c r="E57" s="137"/>
      <c r="F57" s="137"/>
      <c r="G57" s="137"/>
      <c r="H57" s="137"/>
      <c r="I57" s="137"/>
      <c r="J57" s="137"/>
      <c r="K57" s="137"/>
      <c r="L57" s="137"/>
      <c r="M57" s="137"/>
      <c r="N57" s="137"/>
      <c r="O57" s="137"/>
      <c r="P57" s="137"/>
      <c r="Q57" s="161"/>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row>
    <row r="58" spans="1:46" ht="14.25" customHeight="1" x14ac:dyDescent="0.2">
      <c r="A58" s="137"/>
      <c r="B58" s="137"/>
      <c r="C58" s="137"/>
      <c r="D58" s="137"/>
      <c r="E58" s="137"/>
      <c r="F58" s="137"/>
      <c r="G58" s="137"/>
      <c r="H58" s="137"/>
      <c r="I58" s="137"/>
      <c r="J58" s="137"/>
      <c r="K58" s="137"/>
      <c r="L58" s="137"/>
      <c r="M58" s="137"/>
      <c r="N58" s="137"/>
      <c r="O58" s="137"/>
      <c r="P58" s="137"/>
      <c r="Q58" s="161"/>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row>
    <row r="59" spans="1:46" ht="14.25" customHeight="1" x14ac:dyDescent="0.2">
      <c r="A59" s="137"/>
      <c r="B59" s="137"/>
      <c r="C59" s="137"/>
      <c r="D59" s="137"/>
      <c r="E59" s="137"/>
      <c r="F59" s="137"/>
      <c r="G59" s="137"/>
      <c r="H59" s="137"/>
      <c r="I59" s="137"/>
      <c r="J59" s="137"/>
      <c r="K59" s="137"/>
      <c r="L59" s="137"/>
      <c r="M59" s="137"/>
      <c r="N59" s="137"/>
      <c r="O59" s="137"/>
      <c r="P59" s="137"/>
      <c r="Q59" s="161"/>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row>
    <row r="60" spans="1:46" ht="14.25" customHeight="1" x14ac:dyDescent="0.2">
      <c r="A60" s="137"/>
      <c r="B60" s="137"/>
      <c r="C60" s="137"/>
      <c r="D60" s="137"/>
      <c r="E60" s="137"/>
      <c r="F60" s="137"/>
      <c r="G60" s="137"/>
      <c r="H60" s="137"/>
      <c r="I60" s="137"/>
      <c r="J60" s="137"/>
      <c r="K60" s="137"/>
      <c r="L60" s="137"/>
      <c r="M60" s="137"/>
      <c r="N60" s="137"/>
      <c r="O60" s="137"/>
      <c r="P60" s="137"/>
      <c r="Q60" s="161"/>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row>
    <row r="61" spans="1:46" ht="14.25" customHeight="1" x14ac:dyDescent="0.2">
      <c r="A61" s="137"/>
      <c r="B61" s="137"/>
      <c r="C61" s="137"/>
      <c r="D61" s="137"/>
      <c r="E61" s="137"/>
      <c r="F61" s="137"/>
      <c r="G61" s="137"/>
      <c r="H61" s="137"/>
      <c r="I61" s="137"/>
      <c r="J61" s="137"/>
      <c r="K61" s="137"/>
      <c r="L61" s="137"/>
      <c r="M61" s="137"/>
      <c r="N61" s="137"/>
      <c r="O61" s="137"/>
      <c r="P61" s="137"/>
      <c r="Q61" s="161"/>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row>
    <row r="62" spans="1:46" ht="14.25" customHeight="1" x14ac:dyDescent="0.2">
      <c r="A62" s="137"/>
      <c r="B62" s="137"/>
      <c r="C62" s="137"/>
      <c r="D62" s="137"/>
      <c r="E62" s="137"/>
      <c r="F62" s="137"/>
      <c r="G62" s="137"/>
      <c r="H62" s="137"/>
      <c r="I62" s="137"/>
      <c r="J62" s="137"/>
      <c r="K62" s="137"/>
      <c r="L62" s="137"/>
      <c r="M62" s="137"/>
      <c r="N62" s="137"/>
      <c r="O62" s="137"/>
      <c r="P62" s="137"/>
      <c r="Q62" s="161"/>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row>
    <row r="63" spans="1:46" ht="14.25" customHeight="1" x14ac:dyDescent="0.2">
      <c r="A63" s="137"/>
      <c r="B63" s="137"/>
      <c r="C63" s="137"/>
      <c r="D63" s="137"/>
      <c r="E63" s="137"/>
      <c r="F63" s="137"/>
      <c r="G63" s="137"/>
      <c r="H63" s="137"/>
      <c r="I63" s="137"/>
      <c r="J63" s="137"/>
      <c r="K63" s="137"/>
      <c r="L63" s="137"/>
      <c r="M63" s="137"/>
      <c r="N63" s="137"/>
      <c r="O63" s="137"/>
      <c r="P63" s="137"/>
      <c r="Q63" s="161"/>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row>
    <row r="64" spans="1:46" ht="14.25" customHeight="1" x14ac:dyDescent="0.2">
      <c r="A64" s="137"/>
      <c r="B64" s="137"/>
      <c r="C64" s="137"/>
      <c r="D64" s="137"/>
      <c r="E64" s="137"/>
      <c r="F64" s="137"/>
      <c r="G64" s="137"/>
      <c r="H64" s="137"/>
      <c r="I64" s="137"/>
      <c r="J64" s="137"/>
      <c r="K64" s="137"/>
      <c r="L64" s="137"/>
      <c r="M64" s="137"/>
      <c r="N64" s="137"/>
      <c r="O64" s="137"/>
      <c r="P64" s="137"/>
      <c r="Q64" s="161"/>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row>
    <row r="65" spans="1:46" ht="14.25" customHeight="1" x14ac:dyDescent="0.2">
      <c r="A65" s="137"/>
      <c r="B65" s="137"/>
      <c r="C65" s="137"/>
      <c r="D65" s="137"/>
      <c r="E65" s="137"/>
      <c r="F65" s="137"/>
      <c r="G65" s="137"/>
      <c r="H65" s="137"/>
      <c r="I65" s="137"/>
      <c r="J65" s="137"/>
      <c r="K65" s="137"/>
      <c r="L65" s="137"/>
      <c r="M65" s="137"/>
      <c r="N65" s="137"/>
      <c r="O65" s="137"/>
      <c r="P65" s="137"/>
      <c r="Q65" s="16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row>
    <row r="66" spans="1:46" ht="14.25" customHeight="1" x14ac:dyDescent="0.2">
      <c r="A66" s="137"/>
      <c r="B66" s="137"/>
      <c r="C66" s="137"/>
      <c r="D66" s="137"/>
      <c r="E66" s="137"/>
      <c r="F66" s="137"/>
      <c r="G66" s="137"/>
      <c r="H66" s="137"/>
      <c r="I66" s="137"/>
      <c r="J66" s="137"/>
      <c r="K66" s="137"/>
      <c r="L66" s="137"/>
      <c r="M66" s="137"/>
      <c r="N66" s="137"/>
      <c r="O66" s="137"/>
      <c r="P66" s="137"/>
      <c r="Q66" s="161"/>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row>
    <row r="67" spans="1:46" ht="14.25" customHeight="1" x14ac:dyDescent="0.2">
      <c r="A67" s="137"/>
      <c r="B67" s="137"/>
      <c r="C67" s="137"/>
      <c r="D67" s="137"/>
      <c r="E67" s="137"/>
      <c r="F67" s="137"/>
      <c r="G67" s="137"/>
      <c r="H67" s="137"/>
      <c r="I67" s="137"/>
      <c r="J67" s="137"/>
      <c r="K67" s="137"/>
      <c r="L67" s="137"/>
      <c r="M67" s="137"/>
      <c r="N67" s="137"/>
      <c r="O67" s="137"/>
      <c r="P67" s="137"/>
      <c r="Q67" s="161"/>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row>
    <row r="68" spans="1:46" ht="14.25" customHeight="1" x14ac:dyDescent="0.2">
      <c r="A68" s="137"/>
      <c r="B68" s="137"/>
      <c r="C68" s="137"/>
      <c r="D68" s="137"/>
      <c r="E68" s="137"/>
      <c r="F68" s="137"/>
      <c r="G68" s="137"/>
      <c r="H68" s="137"/>
      <c r="I68" s="137"/>
      <c r="J68" s="137"/>
      <c r="K68" s="137"/>
      <c r="L68" s="137"/>
      <c r="M68" s="137"/>
      <c r="N68" s="137"/>
      <c r="O68" s="137"/>
      <c r="P68" s="137"/>
      <c r="Q68" s="161"/>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row>
    <row r="69" spans="1:46" ht="14.25" customHeight="1" x14ac:dyDescent="0.2">
      <c r="A69" s="137"/>
      <c r="B69" s="137"/>
      <c r="C69" s="137"/>
      <c r="D69" s="137"/>
      <c r="E69" s="137"/>
      <c r="F69" s="137"/>
      <c r="G69" s="137"/>
      <c r="H69" s="137"/>
      <c r="I69" s="137"/>
      <c r="J69" s="137"/>
      <c r="K69" s="137"/>
      <c r="L69" s="137"/>
      <c r="M69" s="137"/>
      <c r="N69" s="137"/>
      <c r="O69" s="137"/>
      <c r="P69" s="137"/>
      <c r="Q69" s="161"/>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row>
    <row r="70" spans="1:46" ht="14.25" customHeight="1" x14ac:dyDescent="0.2">
      <c r="A70" s="137"/>
      <c r="B70" s="137"/>
      <c r="C70" s="137"/>
      <c r="D70" s="137"/>
      <c r="E70" s="137"/>
      <c r="F70" s="137"/>
      <c r="G70" s="137"/>
      <c r="H70" s="137"/>
      <c r="I70" s="137"/>
      <c r="J70" s="137"/>
      <c r="K70" s="137"/>
      <c r="L70" s="137"/>
      <c r="M70" s="137"/>
      <c r="N70" s="137"/>
      <c r="O70" s="137"/>
      <c r="P70" s="137"/>
      <c r="Q70" s="161"/>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row>
    <row r="71" spans="1:46" ht="14.25" customHeight="1" x14ac:dyDescent="0.2">
      <c r="A71" s="137"/>
      <c r="B71" s="137"/>
      <c r="C71" s="137"/>
      <c r="D71" s="137"/>
      <c r="E71" s="137"/>
      <c r="F71" s="137"/>
      <c r="G71" s="137"/>
      <c r="H71" s="137"/>
      <c r="I71" s="137"/>
      <c r="J71" s="137"/>
      <c r="K71" s="137"/>
      <c r="L71" s="137"/>
      <c r="M71" s="137"/>
      <c r="N71" s="137"/>
      <c r="O71" s="137"/>
      <c r="P71" s="137"/>
      <c r="Q71" s="161"/>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row>
    <row r="72" spans="1:46" ht="14.25" customHeight="1" x14ac:dyDescent="0.2">
      <c r="A72" s="137"/>
      <c r="B72" s="137"/>
      <c r="C72" s="137"/>
      <c r="D72" s="137"/>
      <c r="E72" s="137"/>
      <c r="F72" s="137"/>
      <c r="G72" s="137"/>
      <c r="H72" s="137"/>
      <c r="I72" s="137"/>
      <c r="J72" s="137"/>
      <c r="K72" s="137"/>
      <c r="L72" s="137"/>
      <c r="M72" s="137"/>
      <c r="N72" s="137"/>
      <c r="O72" s="137"/>
      <c r="P72" s="137"/>
      <c r="Q72" s="161"/>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row>
    <row r="73" spans="1:46" ht="14.25" customHeight="1" x14ac:dyDescent="0.2">
      <c r="A73" s="137"/>
      <c r="B73" s="137"/>
      <c r="C73" s="137"/>
      <c r="D73" s="137"/>
      <c r="E73" s="137"/>
      <c r="F73" s="137"/>
      <c r="G73" s="137"/>
      <c r="H73" s="137"/>
      <c r="I73" s="137"/>
      <c r="J73" s="137"/>
      <c r="K73" s="137"/>
      <c r="L73" s="137"/>
      <c r="M73" s="137"/>
      <c r="N73" s="137"/>
      <c r="O73" s="137"/>
      <c r="P73" s="137"/>
      <c r="Q73" s="161"/>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row>
    <row r="74" spans="1:46" ht="14.25" customHeight="1" x14ac:dyDescent="0.2">
      <c r="A74" s="137"/>
      <c r="B74" s="137"/>
      <c r="C74" s="137"/>
      <c r="D74" s="137"/>
      <c r="E74" s="137"/>
      <c r="F74" s="137"/>
      <c r="G74" s="137"/>
      <c r="H74" s="137"/>
      <c r="I74" s="137"/>
      <c r="J74" s="137"/>
      <c r="K74" s="137"/>
      <c r="L74" s="137"/>
      <c r="M74" s="137"/>
      <c r="N74" s="137"/>
      <c r="O74" s="137"/>
      <c r="P74" s="137"/>
      <c r="Q74" s="161"/>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row>
    <row r="75" spans="1:46" ht="14.25" customHeight="1" x14ac:dyDescent="0.2">
      <c r="A75" s="137"/>
      <c r="B75" s="137"/>
      <c r="C75" s="137"/>
      <c r="D75" s="137"/>
      <c r="E75" s="137"/>
      <c r="F75" s="137"/>
      <c r="G75" s="137"/>
      <c r="H75" s="137"/>
      <c r="I75" s="137"/>
      <c r="J75" s="137"/>
      <c r="K75" s="137"/>
      <c r="L75" s="137"/>
      <c r="M75" s="137"/>
      <c r="N75" s="137"/>
      <c r="O75" s="137"/>
      <c r="P75" s="137"/>
      <c r="Q75" s="161"/>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row>
    <row r="76" spans="1:46" ht="14.25" customHeight="1" x14ac:dyDescent="0.2">
      <c r="A76" s="137"/>
      <c r="B76" s="137"/>
      <c r="C76" s="137"/>
      <c r="D76" s="137"/>
      <c r="E76" s="137"/>
      <c r="F76" s="137"/>
      <c r="G76" s="137"/>
      <c r="H76" s="137"/>
      <c r="I76" s="137"/>
      <c r="J76" s="137"/>
      <c r="K76" s="137"/>
      <c r="L76" s="137"/>
      <c r="M76" s="137"/>
      <c r="N76" s="137"/>
      <c r="O76" s="137"/>
      <c r="P76" s="137"/>
      <c r="Q76" s="161"/>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row>
    <row r="77" spans="1:46" ht="14.25" customHeight="1" x14ac:dyDescent="0.2">
      <c r="A77" s="137"/>
      <c r="B77" s="137"/>
      <c r="C77" s="137"/>
      <c r="D77" s="137"/>
      <c r="E77" s="137"/>
      <c r="F77" s="137"/>
      <c r="G77" s="137"/>
      <c r="H77" s="137"/>
      <c r="I77" s="137"/>
      <c r="J77" s="137"/>
      <c r="K77" s="137"/>
      <c r="L77" s="137"/>
      <c r="M77" s="137"/>
      <c r="N77" s="137"/>
      <c r="O77" s="137"/>
      <c r="P77" s="137"/>
      <c r="Q77" s="161"/>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row>
    <row r="78" spans="1:46" ht="14.25" customHeight="1" x14ac:dyDescent="0.2">
      <c r="A78" s="137"/>
      <c r="B78" s="137"/>
      <c r="C78" s="137"/>
      <c r="D78" s="137"/>
      <c r="E78" s="137"/>
      <c r="F78" s="137"/>
      <c r="G78" s="137"/>
      <c r="H78" s="137"/>
      <c r="I78" s="137"/>
      <c r="J78" s="137"/>
      <c r="K78" s="137"/>
      <c r="L78" s="137"/>
      <c r="M78" s="137"/>
      <c r="N78" s="137"/>
      <c r="O78" s="137"/>
      <c r="P78" s="137"/>
      <c r="Q78" s="161"/>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row>
    <row r="79" spans="1:46" ht="14.25" customHeight="1" x14ac:dyDescent="0.2">
      <c r="A79" s="137"/>
      <c r="B79" s="137"/>
      <c r="C79" s="137"/>
      <c r="D79" s="137"/>
      <c r="E79" s="137"/>
      <c r="F79" s="137"/>
      <c r="G79" s="137"/>
      <c r="H79" s="137"/>
      <c r="I79" s="137"/>
      <c r="J79" s="137"/>
      <c r="K79" s="137"/>
      <c r="L79" s="137"/>
      <c r="M79" s="137"/>
      <c r="N79" s="137"/>
      <c r="O79" s="137"/>
      <c r="P79" s="137"/>
      <c r="Q79" s="161"/>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row>
    <row r="80" spans="1:46" ht="14.25" customHeight="1" x14ac:dyDescent="0.2">
      <c r="A80" s="137"/>
      <c r="B80" s="137"/>
      <c r="C80" s="137"/>
      <c r="D80" s="137"/>
      <c r="E80" s="137"/>
      <c r="F80" s="137"/>
      <c r="G80" s="137"/>
      <c r="H80" s="137"/>
      <c r="I80" s="137"/>
      <c r="J80" s="137"/>
      <c r="K80" s="137"/>
      <c r="L80" s="137"/>
      <c r="M80" s="137"/>
      <c r="N80" s="137"/>
      <c r="O80" s="137"/>
      <c r="P80" s="137"/>
      <c r="Q80" s="161"/>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row>
    <row r="81" spans="1:46" ht="14.25" customHeight="1" x14ac:dyDescent="0.2">
      <c r="A81" s="137"/>
      <c r="B81" s="137"/>
      <c r="C81" s="137"/>
      <c r="D81" s="137"/>
      <c r="E81" s="137"/>
      <c r="F81" s="137"/>
      <c r="G81" s="137"/>
      <c r="H81" s="137"/>
      <c r="I81" s="137"/>
      <c r="J81" s="137"/>
      <c r="K81" s="137"/>
      <c r="L81" s="137"/>
      <c r="M81" s="137"/>
      <c r="N81" s="137"/>
      <c r="O81" s="137"/>
      <c r="P81" s="137"/>
      <c r="Q81" s="161"/>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row>
    <row r="82" spans="1:46" ht="14.25" customHeight="1" x14ac:dyDescent="0.2">
      <c r="A82" s="137"/>
      <c r="B82" s="137"/>
      <c r="C82" s="137"/>
      <c r="D82" s="137"/>
      <c r="E82" s="137"/>
      <c r="F82" s="137"/>
      <c r="G82" s="137"/>
      <c r="H82" s="137"/>
      <c r="I82" s="137"/>
      <c r="J82" s="137"/>
      <c r="K82" s="137"/>
      <c r="L82" s="137"/>
      <c r="M82" s="137"/>
      <c r="N82" s="137"/>
      <c r="O82" s="137"/>
      <c r="P82" s="137"/>
      <c r="Q82" s="161"/>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row>
    <row r="83" spans="1:46" ht="14.25" customHeight="1" x14ac:dyDescent="0.2">
      <c r="A83" s="137"/>
      <c r="B83" s="137"/>
      <c r="C83" s="137"/>
      <c r="D83" s="137"/>
      <c r="E83" s="137"/>
      <c r="F83" s="137"/>
      <c r="G83" s="137"/>
      <c r="H83" s="137"/>
      <c r="I83" s="137"/>
      <c r="J83" s="137"/>
      <c r="K83" s="137"/>
      <c r="L83" s="137"/>
      <c r="M83" s="137"/>
      <c r="N83" s="137"/>
      <c r="O83" s="137"/>
      <c r="P83" s="137"/>
      <c r="Q83" s="161"/>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row>
    <row r="84" spans="1:46" ht="14.25" customHeight="1" x14ac:dyDescent="0.2">
      <c r="A84" s="137"/>
      <c r="B84" s="137"/>
      <c r="C84" s="137"/>
      <c r="D84" s="137"/>
      <c r="E84" s="137"/>
      <c r="F84" s="137"/>
      <c r="G84" s="137"/>
      <c r="H84" s="137"/>
      <c r="I84" s="137"/>
      <c r="J84" s="137"/>
      <c r="K84" s="137"/>
      <c r="L84" s="137"/>
      <c r="M84" s="137"/>
      <c r="N84" s="137"/>
      <c r="O84" s="137"/>
      <c r="P84" s="137"/>
      <c r="Q84" s="161"/>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row>
    <row r="85" spans="1:46" ht="14.25" customHeight="1" x14ac:dyDescent="0.2">
      <c r="A85" s="137"/>
      <c r="B85" s="137"/>
      <c r="C85" s="137"/>
      <c r="D85" s="137"/>
      <c r="E85" s="137"/>
      <c r="F85" s="137"/>
      <c r="G85" s="137"/>
      <c r="H85" s="137"/>
      <c r="I85" s="137"/>
      <c r="J85" s="137"/>
      <c r="K85" s="137"/>
      <c r="L85" s="137"/>
      <c r="M85" s="137"/>
      <c r="N85" s="137"/>
      <c r="O85" s="137"/>
      <c r="P85" s="137"/>
      <c r="Q85" s="161"/>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row>
    <row r="86" spans="1:46" ht="14.25" customHeight="1" x14ac:dyDescent="0.2">
      <c r="A86" s="137"/>
      <c r="B86" s="137"/>
      <c r="C86" s="137"/>
      <c r="D86" s="137"/>
      <c r="E86" s="137"/>
      <c r="F86" s="137"/>
      <c r="G86" s="137"/>
      <c r="H86" s="137"/>
      <c r="I86" s="137"/>
      <c r="J86" s="137"/>
      <c r="K86" s="137"/>
      <c r="L86" s="137"/>
      <c r="M86" s="137"/>
      <c r="N86" s="137"/>
      <c r="O86" s="137"/>
      <c r="P86" s="137"/>
      <c r="Q86" s="161"/>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row>
    <row r="87" spans="1:46" ht="14.25" customHeight="1" x14ac:dyDescent="0.2">
      <c r="A87" s="137"/>
      <c r="B87" s="137"/>
      <c r="C87" s="137"/>
      <c r="D87" s="137"/>
      <c r="E87" s="137"/>
      <c r="F87" s="137"/>
      <c r="G87" s="137"/>
      <c r="H87" s="137"/>
      <c r="I87" s="137"/>
      <c r="J87" s="137"/>
      <c r="K87" s="137"/>
      <c r="L87" s="137"/>
      <c r="M87" s="137"/>
      <c r="N87" s="137"/>
      <c r="O87" s="137"/>
      <c r="P87" s="137"/>
      <c r="Q87" s="161"/>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row>
    <row r="88" spans="1:46" ht="14.25" customHeight="1" x14ac:dyDescent="0.2">
      <c r="A88" s="137"/>
      <c r="B88" s="137"/>
      <c r="C88" s="137"/>
      <c r="D88" s="137"/>
      <c r="E88" s="137"/>
      <c r="F88" s="137"/>
      <c r="G88" s="137"/>
      <c r="H88" s="137"/>
      <c r="I88" s="137"/>
      <c r="J88" s="137"/>
      <c r="K88" s="137"/>
      <c r="L88" s="137"/>
      <c r="M88" s="137"/>
      <c r="N88" s="137"/>
      <c r="O88" s="137"/>
      <c r="P88" s="137"/>
      <c r="Q88" s="161"/>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row>
    <row r="89" spans="1:46" ht="14.25" customHeight="1" x14ac:dyDescent="0.2">
      <c r="A89" s="137"/>
      <c r="B89" s="137"/>
      <c r="C89" s="137"/>
      <c r="D89" s="137"/>
      <c r="E89" s="137"/>
      <c r="F89" s="137"/>
      <c r="G89" s="137"/>
      <c r="H89" s="137"/>
      <c r="I89" s="137"/>
      <c r="J89" s="137"/>
      <c r="K89" s="137"/>
      <c r="L89" s="137"/>
      <c r="M89" s="137"/>
      <c r="N89" s="137"/>
      <c r="O89" s="137"/>
      <c r="P89" s="137"/>
      <c r="Q89" s="161"/>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row>
    <row r="90" spans="1:46" ht="14.25" customHeight="1" x14ac:dyDescent="0.2">
      <c r="A90" s="137"/>
      <c r="B90" s="137"/>
      <c r="C90" s="137"/>
      <c r="D90" s="137"/>
      <c r="E90" s="137"/>
      <c r="F90" s="137"/>
      <c r="G90" s="137"/>
      <c r="H90" s="137"/>
      <c r="I90" s="137"/>
      <c r="J90" s="137"/>
      <c r="K90" s="137"/>
      <c r="L90" s="137"/>
      <c r="M90" s="137"/>
      <c r="N90" s="137"/>
      <c r="O90" s="137"/>
      <c r="P90" s="137"/>
      <c r="Q90" s="161"/>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row>
    <row r="91" spans="1:46" ht="14.25" customHeight="1" x14ac:dyDescent="0.2">
      <c r="A91" s="137"/>
      <c r="B91" s="137"/>
      <c r="C91" s="137"/>
      <c r="D91" s="137"/>
      <c r="E91" s="137"/>
      <c r="F91" s="137"/>
      <c r="G91" s="137"/>
      <c r="H91" s="137"/>
      <c r="I91" s="137"/>
      <c r="J91" s="137"/>
      <c r="K91" s="137"/>
      <c r="L91" s="137"/>
      <c r="M91" s="137"/>
      <c r="N91" s="137"/>
      <c r="O91" s="137"/>
      <c r="P91" s="137"/>
      <c r="Q91" s="161"/>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row>
    <row r="92" spans="1:46" ht="14.25" customHeight="1" x14ac:dyDescent="0.2">
      <c r="A92" s="137"/>
      <c r="B92" s="137"/>
      <c r="C92" s="137"/>
      <c r="D92" s="137"/>
      <c r="E92" s="137"/>
      <c r="F92" s="137"/>
      <c r="G92" s="137"/>
      <c r="H92" s="137"/>
      <c r="I92" s="137"/>
      <c r="J92" s="137"/>
      <c r="K92" s="137"/>
      <c r="L92" s="137"/>
      <c r="M92" s="137"/>
      <c r="N92" s="137"/>
      <c r="O92" s="137"/>
      <c r="P92" s="137"/>
      <c r="Q92" s="161"/>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row>
    <row r="93" spans="1:46" ht="14.25" customHeight="1" x14ac:dyDescent="0.2">
      <c r="A93" s="137"/>
      <c r="B93" s="137"/>
      <c r="C93" s="137"/>
      <c r="D93" s="137"/>
      <c r="E93" s="137"/>
      <c r="F93" s="137"/>
      <c r="G93" s="137"/>
      <c r="H93" s="137"/>
      <c r="I93" s="137"/>
      <c r="J93" s="137"/>
      <c r="K93" s="137"/>
      <c r="L93" s="137"/>
      <c r="M93" s="137"/>
      <c r="N93" s="137"/>
      <c r="O93" s="137"/>
      <c r="P93" s="137"/>
      <c r="Q93" s="161"/>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row>
    <row r="94" spans="1:46" ht="14.25" customHeight="1" x14ac:dyDescent="0.2">
      <c r="A94" s="137"/>
      <c r="B94" s="137"/>
      <c r="C94" s="137"/>
      <c r="D94" s="137"/>
      <c r="E94" s="137"/>
      <c r="F94" s="137"/>
      <c r="G94" s="137"/>
      <c r="H94" s="137"/>
      <c r="I94" s="137"/>
      <c r="J94" s="137"/>
      <c r="K94" s="137"/>
      <c r="L94" s="137"/>
      <c r="M94" s="137"/>
      <c r="N94" s="137"/>
      <c r="O94" s="137"/>
      <c r="P94" s="137"/>
      <c r="Q94" s="161"/>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row>
    <row r="95" spans="1:46" ht="14.25" customHeight="1" x14ac:dyDescent="0.2">
      <c r="A95" s="137"/>
      <c r="B95" s="137"/>
      <c r="C95" s="137"/>
      <c r="D95" s="137"/>
      <c r="E95" s="137"/>
      <c r="F95" s="137"/>
      <c r="G95" s="137"/>
      <c r="H95" s="137"/>
      <c r="I95" s="137"/>
      <c r="J95" s="137"/>
      <c r="K95" s="137"/>
      <c r="L95" s="137"/>
      <c r="M95" s="137"/>
      <c r="N95" s="137"/>
      <c r="O95" s="137"/>
      <c r="P95" s="137"/>
      <c r="Q95" s="161"/>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row>
    <row r="96" spans="1:46" ht="14.25" customHeight="1" x14ac:dyDescent="0.2">
      <c r="A96" s="137"/>
      <c r="B96" s="137"/>
      <c r="C96" s="137"/>
      <c r="D96" s="137"/>
      <c r="E96" s="137"/>
      <c r="F96" s="137"/>
      <c r="G96" s="137"/>
      <c r="H96" s="137"/>
      <c r="I96" s="137"/>
      <c r="J96" s="137"/>
      <c r="K96" s="137"/>
      <c r="L96" s="137"/>
      <c r="M96" s="137"/>
      <c r="N96" s="137"/>
      <c r="O96" s="137"/>
      <c r="P96" s="137"/>
      <c r="Q96" s="161"/>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row>
    <row r="97" spans="1:46" ht="14.25" customHeight="1" x14ac:dyDescent="0.2">
      <c r="A97" s="137"/>
      <c r="B97" s="137"/>
      <c r="C97" s="137"/>
      <c r="D97" s="137"/>
      <c r="E97" s="137"/>
      <c r="F97" s="137"/>
      <c r="G97" s="137"/>
      <c r="H97" s="137"/>
      <c r="I97" s="137"/>
      <c r="J97" s="137"/>
      <c r="K97" s="137"/>
      <c r="L97" s="137"/>
      <c r="M97" s="137"/>
      <c r="N97" s="137"/>
      <c r="O97" s="137"/>
      <c r="P97" s="137"/>
      <c r="Q97" s="161"/>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row>
    <row r="98" spans="1:46" ht="14.25" customHeight="1" x14ac:dyDescent="0.2">
      <c r="A98" s="137"/>
      <c r="B98" s="137"/>
      <c r="C98" s="137"/>
      <c r="D98" s="137"/>
      <c r="E98" s="137"/>
      <c r="F98" s="137"/>
      <c r="G98" s="137"/>
      <c r="H98" s="137"/>
      <c r="I98" s="137"/>
      <c r="J98" s="137"/>
      <c r="K98" s="137"/>
      <c r="L98" s="137"/>
      <c r="M98" s="137"/>
      <c r="N98" s="137"/>
      <c r="O98" s="137"/>
      <c r="P98" s="137"/>
      <c r="Q98" s="161"/>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row>
    <row r="99" spans="1:46" ht="14.25" customHeight="1" x14ac:dyDescent="0.2">
      <c r="A99" s="137"/>
      <c r="B99" s="137"/>
      <c r="C99" s="137"/>
      <c r="D99" s="137"/>
      <c r="E99" s="137"/>
      <c r="F99" s="137"/>
      <c r="G99" s="137"/>
      <c r="H99" s="137"/>
      <c r="I99" s="137"/>
      <c r="J99" s="137"/>
      <c r="K99" s="137"/>
      <c r="L99" s="137"/>
      <c r="M99" s="137"/>
      <c r="N99" s="137"/>
      <c r="O99" s="137"/>
      <c r="P99" s="137"/>
      <c r="Q99" s="161"/>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row>
    <row r="100" spans="1:46" ht="14.25" customHeight="1" x14ac:dyDescent="0.2">
      <c r="A100" s="137"/>
      <c r="B100" s="137"/>
      <c r="C100" s="137"/>
      <c r="D100" s="137"/>
      <c r="E100" s="137"/>
      <c r="F100" s="137"/>
      <c r="G100" s="137"/>
      <c r="H100" s="137"/>
      <c r="I100" s="137"/>
      <c r="J100" s="137"/>
      <c r="K100" s="137"/>
      <c r="L100" s="137"/>
      <c r="M100" s="137"/>
      <c r="N100" s="137"/>
      <c r="O100" s="137"/>
      <c r="P100" s="137"/>
      <c r="Q100" s="161"/>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row>
    <row r="101" spans="1:46" ht="14.25" customHeight="1" x14ac:dyDescent="0.2">
      <c r="A101" s="137"/>
      <c r="B101" s="137"/>
      <c r="C101" s="137"/>
      <c r="D101" s="137"/>
      <c r="E101" s="137"/>
      <c r="F101" s="137"/>
      <c r="G101" s="137"/>
      <c r="H101" s="137"/>
      <c r="I101" s="137"/>
      <c r="J101" s="137"/>
      <c r="K101" s="137"/>
      <c r="L101" s="137"/>
      <c r="M101" s="137"/>
      <c r="N101" s="137"/>
      <c r="O101" s="137"/>
      <c r="P101" s="137"/>
      <c r="Q101" s="161"/>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row>
    <row r="102" spans="1:46" ht="14.25" customHeight="1" x14ac:dyDescent="0.2">
      <c r="A102" s="137"/>
      <c r="B102" s="137"/>
      <c r="C102" s="137"/>
      <c r="D102" s="137"/>
      <c r="E102" s="137"/>
      <c r="F102" s="137"/>
      <c r="G102" s="137"/>
      <c r="H102" s="137"/>
      <c r="I102" s="137"/>
      <c r="J102" s="137"/>
      <c r="K102" s="137"/>
      <c r="L102" s="137"/>
      <c r="M102" s="137"/>
      <c r="N102" s="137"/>
      <c r="O102" s="137"/>
      <c r="P102" s="137"/>
      <c r="Q102" s="161"/>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row>
    <row r="103" spans="1:46" ht="14.25" customHeight="1" x14ac:dyDescent="0.2">
      <c r="A103" s="137"/>
      <c r="B103" s="137"/>
      <c r="C103" s="137"/>
      <c r="D103" s="137"/>
      <c r="E103" s="137"/>
      <c r="F103" s="137"/>
      <c r="G103" s="137"/>
      <c r="H103" s="137"/>
      <c r="I103" s="137"/>
      <c r="J103" s="137"/>
      <c r="K103" s="137"/>
      <c r="L103" s="137"/>
      <c r="M103" s="137"/>
      <c r="N103" s="137"/>
      <c r="O103" s="137"/>
      <c r="P103" s="137"/>
      <c r="Q103" s="161"/>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row>
    <row r="104" spans="1:46" ht="14.25" customHeight="1" x14ac:dyDescent="0.2">
      <c r="A104" s="137"/>
      <c r="B104" s="137"/>
      <c r="C104" s="137"/>
      <c r="D104" s="137"/>
      <c r="E104" s="137"/>
      <c r="F104" s="137"/>
      <c r="G104" s="137"/>
      <c r="H104" s="137"/>
      <c r="I104" s="137"/>
      <c r="J104" s="137"/>
      <c r="K104" s="137"/>
      <c r="L104" s="137"/>
      <c r="M104" s="137"/>
      <c r="N104" s="137"/>
      <c r="O104" s="137"/>
      <c r="P104" s="137"/>
      <c r="Q104" s="161"/>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row>
    <row r="105" spans="1:46" ht="14.25" customHeight="1" x14ac:dyDescent="0.2">
      <c r="A105" s="137"/>
      <c r="B105" s="137"/>
      <c r="C105" s="137"/>
      <c r="D105" s="137"/>
      <c r="E105" s="137"/>
      <c r="F105" s="137"/>
      <c r="G105" s="137"/>
      <c r="H105" s="137"/>
      <c r="I105" s="137"/>
      <c r="J105" s="137"/>
      <c r="K105" s="137"/>
      <c r="L105" s="137"/>
      <c r="M105" s="137"/>
      <c r="N105" s="137"/>
      <c r="O105" s="137"/>
      <c r="P105" s="137"/>
      <c r="Q105" s="161"/>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row>
    <row r="106" spans="1:46" ht="14.25" customHeight="1" x14ac:dyDescent="0.2">
      <c r="A106" s="137"/>
      <c r="B106" s="137"/>
      <c r="C106" s="137"/>
      <c r="D106" s="137"/>
      <c r="E106" s="137"/>
      <c r="F106" s="137"/>
      <c r="G106" s="137"/>
      <c r="H106" s="137"/>
      <c r="I106" s="137"/>
      <c r="J106" s="137"/>
      <c r="K106" s="137"/>
      <c r="L106" s="137"/>
      <c r="M106" s="137"/>
      <c r="N106" s="137"/>
      <c r="O106" s="137"/>
      <c r="P106" s="137"/>
      <c r="Q106" s="161"/>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row>
    <row r="107" spans="1:46" ht="14.25" customHeight="1" x14ac:dyDescent="0.2">
      <c r="A107" s="137"/>
      <c r="B107" s="137"/>
      <c r="C107" s="137"/>
      <c r="D107" s="137"/>
      <c r="E107" s="137"/>
      <c r="F107" s="137"/>
      <c r="G107" s="137"/>
      <c r="H107" s="137"/>
      <c r="I107" s="137"/>
      <c r="J107" s="137"/>
      <c r="K107" s="137"/>
      <c r="L107" s="137"/>
      <c r="M107" s="137"/>
      <c r="N107" s="137"/>
      <c r="O107" s="137"/>
      <c r="P107" s="137"/>
      <c r="Q107" s="161"/>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row>
    <row r="108" spans="1:46" ht="14.25" customHeight="1" x14ac:dyDescent="0.2">
      <c r="A108" s="137"/>
      <c r="B108" s="137"/>
      <c r="C108" s="137"/>
      <c r="D108" s="137"/>
      <c r="E108" s="137"/>
      <c r="F108" s="137"/>
      <c r="G108" s="137"/>
      <c r="H108" s="137"/>
      <c r="I108" s="137"/>
      <c r="J108" s="137"/>
      <c r="K108" s="137"/>
      <c r="L108" s="137"/>
      <c r="M108" s="137"/>
      <c r="N108" s="137"/>
      <c r="O108" s="137"/>
      <c r="P108" s="137"/>
      <c r="Q108" s="161"/>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row>
    <row r="109" spans="1:46" ht="14.25" customHeight="1" x14ac:dyDescent="0.2">
      <c r="A109" s="137"/>
      <c r="B109" s="137"/>
      <c r="C109" s="137"/>
      <c r="D109" s="137"/>
      <c r="E109" s="137"/>
      <c r="F109" s="137"/>
      <c r="G109" s="137"/>
      <c r="H109" s="137"/>
      <c r="I109" s="137"/>
      <c r="J109" s="137"/>
      <c r="K109" s="137"/>
      <c r="L109" s="137"/>
      <c r="M109" s="137"/>
      <c r="N109" s="137"/>
      <c r="O109" s="137"/>
      <c r="P109" s="137"/>
      <c r="Q109" s="161"/>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row>
    <row r="110" spans="1:46" ht="14.25" customHeight="1" x14ac:dyDescent="0.2">
      <c r="A110" s="137"/>
      <c r="B110" s="137"/>
      <c r="C110" s="137"/>
      <c r="D110" s="137"/>
      <c r="E110" s="137"/>
      <c r="F110" s="137"/>
      <c r="G110" s="137"/>
      <c r="H110" s="137"/>
      <c r="I110" s="137"/>
      <c r="J110" s="137"/>
      <c r="K110" s="137"/>
      <c r="L110" s="137"/>
      <c r="M110" s="137"/>
      <c r="N110" s="137"/>
      <c r="O110" s="137"/>
      <c r="P110" s="137"/>
      <c r="Q110" s="161"/>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row>
    <row r="111" spans="1:46" ht="14.25" customHeight="1" x14ac:dyDescent="0.2">
      <c r="A111" s="137"/>
      <c r="B111" s="137"/>
      <c r="C111" s="137"/>
      <c r="D111" s="137"/>
      <c r="E111" s="137"/>
      <c r="F111" s="137"/>
      <c r="G111" s="137"/>
      <c r="H111" s="137"/>
      <c r="I111" s="137"/>
      <c r="J111" s="137"/>
      <c r="K111" s="137"/>
      <c r="L111" s="137"/>
      <c r="M111" s="137"/>
      <c r="N111" s="137"/>
      <c r="O111" s="137"/>
      <c r="P111" s="137"/>
      <c r="Q111" s="161"/>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row>
    <row r="112" spans="1:46" ht="14.25" customHeight="1" x14ac:dyDescent="0.2">
      <c r="A112" s="137"/>
      <c r="B112" s="137"/>
      <c r="C112" s="137"/>
      <c r="D112" s="137"/>
      <c r="E112" s="137"/>
      <c r="F112" s="137"/>
      <c r="G112" s="137"/>
      <c r="H112" s="137"/>
      <c r="I112" s="137"/>
      <c r="J112" s="137"/>
      <c r="K112" s="137"/>
      <c r="L112" s="137"/>
      <c r="M112" s="137"/>
      <c r="N112" s="137"/>
      <c r="O112" s="137"/>
      <c r="P112" s="137"/>
      <c r="Q112" s="161"/>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row>
    <row r="113" spans="1:46" ht="14.25" customHeight="1" x14ac:dyDescent="0.2">
      <c r="A113" s="137"/>
      <c r="B113" s="137"/>
      <c r="C113" s="137"/>
      <c r="D113" s="137"/>
      <c r="E113" s="137"/>
      <c r="F113" s="137"/>
      <c r="G113" s="137"/>
      <c r="H113" s="137"/>
      <c r="I113" s="137"/>
      <c r="J113" s="137"/>
      <c r="K113" s="137"/>
      <c r="L113" s="137"/>
      <c r="M113" s="137"/>
      <c r="N113" s="137"/>
      <c r="O113" s="137"/>
      <c r="P113" s="137"/>
      <c r="Q113" s="161"/>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row>
    <row r="114" spans="1:46" ht="14.25" customHeight="1" x14ac:dyDescent="0.2">
      <c r="A114" s="137"/>
      <c r="B114" s="137"/>
      <c r="C114" s="137"/>
      <c r="D114" s="137"/>
      <c r="E114" s="137"/>
      <c r="F114" s="137"/>
      <c r="G114" s="137"/>
      <c r="H114" s="137"/>
      <c r="I114" s="137"/>
      <c r="J114" s="137"/>
      <c r="K114" s="137"/>
      <c r="L114" s="137"/>
      <c r="M114" s="137"/>
      <c r="N114" s="137"/>
      <c r="O114" s="137"/>
      <c r="P114" s="137"/>
      <c r="Q114" s="161"/>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row>
    <row r="115" spans="1:46" ht="14.25" customHeight="1" x14ac:dyDescent="0.2">
      <c r="A115" s="137"/>
      <c r="B115" s="137"/>
      <c r="C115" s="137"/>
      <c r="D115" s="137"/>
      <c r="E115" s="137"/>
      <c r="F115" s="137"/>
      <c r="G115" s="137"/>
      <c r="H115" s="137"/>
      <c r="I115" s="137"/>
      <c r="J115" s="137"/>
      <c r="K115" s="137"/>
      <c r="L115" s="137"/>
      <c r="M115" s="137"/>
      <c r="N115" s="137"/>
      <c r="O115" s="137"/>
      <c r="P115" s="137"/>
      <c r="Q115" s="161"/>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row>
    <row r="116" spans="1:46" ht="14.25" customHeight="1" x14ac:dyDescent="0.2">
      <c r="A116" s="137"/>
      <c r="B116" s="137"/>
      <c r="C116" s="137"/>
      <c r="D116" s="137"/>
      <c r="E116" s="137"/>
      <c r="F116" s="137"/>
      <c r="G116" s="137"/>
      <c r="H116" s="137"/>
      <c r="I116" s="137"/>
      <c r="J116" s="137"/>
      <c r="K116" s="137"/>
      <c r="L116" s="137"/>
      <c r="M116" s="137"/>
      <c r="N116" s="137"/>
      <c r="O116" s="137"/>
      <c r="P116" s="137"/>
      <c r="Q116" s="161"/>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row>
    <row r="117" spans="1:46" ht="14.25" customHeight="1" x14ac:dyDescent="0.2">
      <c r="A117" s="137"/>
      <c r="B117" s="137"/>
      <c r="C117" s="137"/>
      <c r="D117" s="137"/>
      <c r="E117" s="137"/>
      <c r="F117" s="137"/>
      <c r="G117" s="137"/>
      <c r="H117" s="137"/>
      <c r="I117" s="137"/>
      <c r="J117" s="137"/>
      <c r="K117" s="137"/>
      <c r="L117" s="137"/>
      <c r="M117" s="137"/>
      <c r="N117" s="137"/>
      <c r="O117" s="137"/>
      <c r="P117" s="137"/>
      <c r="Q117" s="161"/>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row>
    <row r="118" spans="1:46" ht="14.25" customHeight="1" x14ac:dyDescent="0.2">
      <c r="A118" s="137"/>
      <c r="B118" s="137"/>
      <c r="C118" s="137"/>
      <c r="D118" s="137"/>
      <c r="E118" s="137"/>
      <c r="F118" s="137"/>
      <c r="G118" s="137"/>
      <c r="H118" s="137"/>
      <c r="I118" s="137"/>
      <c r="J118" s="137"/>
      <c r="K118" s="137"/>
      <c r="L118" s="137"/>
      <c r="M118" s="137"/>
      <c r="N118" s="137"/>
      <c r="O118" s="137"/>
      <c r="P118" s="137"/>
      <c r="Q118" s="161"/>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row>
    <row r="119" spans="1:46" ht="14.25" customHeight="1" x14ac:dyDescent="0.2">
      <c r="A119" s="137"/>
      <c r="B119" s="137"/>
      <c r="C119" s="137"/>
      <c r="D119" s="137"/>
      <c r="E119" s="137"/>
      <c r="F119" s="137"/>
      <c r="G119" s="137"/>
      <c r="H119" s="137"/>
      <c r="I119" s="137"/>
      <c r="J119" s="137"/>
      <c r="K119" s="137"/>
      <c r="L119" s="137"/>
      <c r="M119" s="137"/>
      <c r="N119" s="137"/>
      <c r="O119" s="137"/>
      <c r="P119" s="137"/>
      <c r="Q119" s="161"/>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row>
    <row r="120" spans="1:46" ht="14.25" customHeight="1" x14ac:dyDescent="0.2">
      <c r="A120" s="137"/>
      <c r="B120" s="137"/>
      <c r="C120" s="137"/>
      <c r="D120" s="137"/>
      <c r="E120" s="137"/>
      <c r="F120" s="137"/>
      <c r="G120" s="137"/>
      <c r="H120" s="137"/>
      <c r="I120" s="137"/>
      <c r="J120" s="137"/>
      <c r="K120" s="137"/>
      <c r="L120" s="137"/>
      <c r="M120" s="137"/>
      <c r="N120" s="137"/>
      <c r="O120" s="137"/>
      <c r="P120" s="137"/>
      <c r="Q120" s="161"/>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row>
    <row r="121" spans="1:46" ht="14.25" customHeight="1" x14ac:dyDescent="0.2">
      <c r="A121" s="137"/>
      <c r="B121" s="137"/>
      <c r="C121" s="137"/>
      <c r="D121" s="137"/>
      <c r="E121" s="137"/>
      <c r="F121" s="137"/>
      <c r="G121" s="137"/>
      <c r="H121" s="137"/>
      <c r="I121" s="137"/>
      <c r="J121" s="137"/>
      <c r="K121" s="137"/>
      <c r="L121" s="137"/>
      <c r="M121" s="137"/>
      <c r="N121" s="137"/>
      <c r="O121" s="137"/>
      <c r="P121" s="137"/>
      <c r="Q121" s="161"/>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row>
    <row r="122" spans="1:46" ht="14.25" customHeight="1" x14ac:dyDescent="0.2">
      <c r="A122" s="137"/>
      <c r="B122" s="137"/>
      <c r="C122" s="137"/>
      <c r="D122" s="137"/>
      <c r="E122" s="137"/>
      <c r="F122" s="137"/>
      <c r="G122" s="137"/>
      <c r="H122" s="137"/>
      <c r="I122" s="137"/>
      <c r="J122" s="137"/>
      <c r="K122" s="137"/>
      <c r="L122" s="137"/>
      <c r="M122" s="137"/>
      <c r="N122" s="137"/>
      <c r="O122" s="137"/>
      <c r="P122" s="137"/>
      <c r="Q122" s="161"/>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row>
    <row r="123" spans="1:46" ht="14.25" customHeight="1" x14ac:dyDescent="0.2">
      <c r="A123" s="137"/>
      <c r="B123" s="137"/>
      <c r="C123" s="137"/>
      <c r="D123" s="137"/>
      <c r="E123" s="137"/>
      <c r="F123" s="137"/>
      <c r="G123" s="137"/>
      <c r="H123" s="137"/>
      <c r="I123" s="137"/>
      <c r="J123" s="137"/>
      <c r="K123" s="137"/>
      <c r="L123" s="137"/>
      <c r="M123" s="137"/>
      <c r="N123" s="137"/>
      <c r="O123" s="137"/>
      <c r="P123" s="137"/>
      <c r="Q123" s="161"/>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row>
    <row r="124" spans="1:46" ht="14.25" customHeight="1" x14ac:dyDescent="0.2">
      <c r="A124" s="137"/>
      <c r="B124" s="137"/>
      <c r="C124" s="137"/>
      <c r="D124" s="137"/>
      <c r="E124" s="137"/>
      <c r="F124" s="137"/>
      <c r="G124" s="137"/>
      <c r="H124" s="137"/>
      <c r="I124" s="137"/>
      <c r="J124" s="137"/>
      <c r="K124" s="137"/>
      <c r="L124" s="137"/>
      <c r="M124" s="137"/>
      <c r="N124" s="137"/>
      <c r="O124" s="137"/>
      <c r="P124" s="137"/>
      <c r="Q124" s="161"/>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row>
    <row r="125" spans="1:46" ht="14.25" customHeight="1" x14ac:dyDescent="0.2">
      <c r="A125" s="137"/>
      <c r="B125" s="137"/>
      <c r="C125" s="137"/>
      <c r="D125" s="137"/>
      <c r="E125" s="137"/>
      <c r="F125" s="137"/>
      <c r="G125" s="137"/>
      <c r="H125" s="137"/>
      <c r="I125" s="137"/>
      <c r="J125" s="137"/>
      <c r="K125" s="137"/>
      <c r="L125" s="137"/>
      <c r="M125" s="137"/>
      <c r="N125" s="137"/>
      <c r="O125" s="137"/>
      <c r="P125" s="137"/>
      <c r="Q125" s="161"/>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row>
    <row r="126" spans="1:46" ht="14.25" customHeight="1" x14ac:dyDescent="0.2">
      <c r="A126" s="137"/>
      <c r="B126" s="137"/>
      <c r="C126" s="137"/>
      <c r="D126" s="137"/>
      <c r="E126" s="137"/>
      <c r="F126" s="137"/>
      <c r="G126" s="137"/>
      <c r="H126" s="137"/>
      <c r="I126" s="137"/>
      <c r="J126" s="137"/>
      <c r="K126" s="137"/>
      <c r="L126" s="137"/>
      <c r="M126" s="137"/>
      <c r="N126" s="137"/>
      <c r="O126" s="137"/>
      <c r="P126" s="137"/>
      <c r="Q126" s="161"/>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row>
    <row r="127" spans="1:46" ht="14.25" customHeight="1" x14ac:dyDescent="0.2">
      <c r="A127" s="137"/>
      <c r="B127" s="137"/>
      <c r="C127" s="137"/>
      <c r="D127" s="137"/>
      <c r="E127" s="137"/>
      <c r="F127" s="137"/>
      <c r="G127" s="137"/>
      <c r="H127" s="137"/>
      <c r="I127" s="137"/>
      <c r="J127" s="137"/>
      <c r="K127" s="137"/>
      <c r="L127" s="137"/>
      <c r="M127" s="137"/>
      <c r="N127" s="137"/>
      <c r="O127" s="137"/>
      <c r="P127" s="137"/>
      <c r="Q127" s="161"/>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row>
    <row r="128" spans="1:46" ht="14.25" customHeight="1" x14ac:dyDescent="0.2">
      <c r="A128" s="137"/>
      <c r="B128" s="137"/>
      <c r="C128" s="137"/>
      <c r="D128" s="137"/>
      <c r="E128" s="137"/>
      <c r="F128" s="137"/>
      <c r="G128" s="137"/>
      <c r="H128" s="137"/>
      <c r="I128" s="137"/>
      <c r="J128" s="137"/>
      <c r="K128" s="137"/>
      <c r="L128" s="137"/>
      <c r="M128" s="137"/>
      <c r="N128" s="137"/>
      <c r="O128" s="137"/>
      <c r="P128" s="137"/>
      <c r="Q128" s="161"/>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row>
    <row r="129" spans="1:46" ht="14.25" customHeight="1" x14ac:dyDescent="0.2">
      <c r="A129" s="137"/>
      <c r="B129" s="137"/>
      <c r="C129" s="137"/>
      <c r="D129" s="137"/>
      <c r="E129" s="137"/>
      <c r="F129" s="137"/>
      <c r="G129" s="137"/>
      <c r="H129" s="137"/>
      <c r="I129" s="137"/>
      <c r="J129" s="137"/>
      <c r="K129" s="137"/>
      <c r="L129" s="137"/>
      <c r="M129" s="137"/>
      <c r="N129" s="137"/>
      <c r="O129" s="137"/>
      <c r="P129" s="137"/>
      <c r="Q129" s="161"/>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row>
    <row r="130" spans="1:46" ht="14.25" customHeight="1" x14ac:dyDescent="0.2">
      <c r="A130" s="137"/>
      <c r="B130" s="137"/>
      <c r="C130" s="137"/>
      <c r="D130" s="137"/>
      <c r="E130" s="137"/>
      <c r="F130" s="137"/>
      <c r="G130" s="137"/>
      <c r="H130" s="137"/>
      <c r="I130" s="137"/>
      <c r="J130" s="137"/>
      <c r="K130" s="137"/>
      <c r="L130" s="137"/>
      <c r="M130" s="137"/>
      <c r="N130" s="137"/>
      <c r="O130" s="137"/>
      <c r="P130" s="137"/>
      <c r="Q130" s="161"/>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row>
    <row r="131" spans="1:46" ht="14.25" customHeight="1" x14ac:dyDescent="0.2">
      <c r="A131" s="137"/>
      <c r="B131" s="137"/>
      <c r="C131" s="137"/>
      <c r="D131" s="137"/>
      <c r="E131" s="137"/>
      <c r="F131" s="137"/>
      <c r="G131" s="137"/>
      <c r="H131" s="137"/>
      <c r="I131" s="137"/>
      <c r="J131" s="137"/>
      <c r="K131" s="137"/>
      <c r="L131" s="137"/>
      <c r="M131" s="137"/>
      <c r="N131" s="137"/>
      <c r="O131" s="137"/>
      <c r="P131" s="137"/>
      <c r="Q131" s="161"/>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row>
    <row r="132" spans="1:46" ht="14.25" customHeight="1" x14ac:dyDescent="0.2">
      <c r="A132" s="137"/>
      <c r="B132" s="137"/>
      <c r="C132" s="137"/>
      <c r="D132" s="137"/>
      <c r="E132" s="137"/>
      <c r="F132" s="137"/>
      <c r="G132" s="137"/>
      <c r="H132" s="137"/>
      <c r="I132" s="137"/>
      <c r="J132" s="137"/>
      <c r="K132" s="137"/>
      <c r="L132" s="137"/>
      <c r="M132" s="137"/>
      <c r="N132" s="137"/>
      <c r="O132" s="137"/>
      <c r="P132" s="137"/>
      <c r="Q132" s="161"/>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row>
    <row r="133" spans="1:46" ht="14.25" customHeight="1" x14ac:dyDescent="0.2">
      <c r="A133" s="137"/>
      <c r="B133" s="137"/>
      <c r="C133" s="137"/>
      <c r="D133" s="137"/>
      <c r="E133" s="137"/>
      <c r="F133" s="137"/>
      <c r="G133" s="137"/>
      <c r="H133" s="137"/>
      <c r="I133" s="137"/>
      <c r="J133" s="137"/>
      <c r="K133" s="137"/>
      <c r="L133" s="137"/>
      <c r="M133" s="137"/>
      <c r="N133" s="137"/>
      <c r="O133" s="137"/>
      <c r="P133" s="137"/>
      <c r="Q133" s="161"/>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row>
    <row r="134" spans="1:46" ht="14.25" customHeight="1" x14ac:dyDescent="0.2">
      <c r="A134" s="137"/>
      <c r="B134" s="137"/>
      <c r="C134" s="137"/>
      <c r="D134" s="137"/>
      <c r="E134" s="137"/>
      <c r="F134" s="137"/>
      <c r="G134" s="137"/>
      <c r="H134" s="137"/>
      <c r="I134" s="137"/>
      <c r="J134" s="137"/>
      <c r="K134" s="137"/>
      <c r="L134" s="137"/>
      <c r="M134" s="137"/>
      <c r="N134" s="137"/>
      <c r="O134" s="137"/>
      <c r="P134" s="137"/>
      <c r="Q134" s="161"/>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row>
    <row r="135" spans="1:46" ht="14.25" customHeight="1" x14ac:dyDescent="0.2">
      <c r="A135" s="137"/>
      <c r="B135" s="137"/>
      <c r="C135" s="137"/>
      <c r="D135" s="137"/>
      <c r="E135" s="137"/>
      <c r="F135" s="137"/>
      <c r="G135" s="137"/>
      <c r="H135" s="137"/>
      <c r="I135" s="137"/>
      <c r="J135" s="137"/>
      <c r="K135" s="137"/>
      <c r="L135" s="137"/>
      <c r="M135" s="137"/>
      <c r="N135" s="137"/>
      <c r="O135" s="137"/>
      <c r="P135" s="137"/>
      <c r="Q135" s="161"/>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row>
    <row r="136" spans="1:46" ht="14.25" customHeight="1" x14ac:dyDescent="0.2">
      <c r="A136" s="137"/>
      <c r="B136" s="137"/>
      <c r="C136" s="137"/>
      <c r="D136" s="137"/>
      <c r="E136" s="137"/>
      <c r="F136" s="137"/>
      <c r="G136" s="137"/>
      <c r="H136" s="137"/>
      <c r="I136" s="137"/>
      <c r="J136" s="137"/>
      <c r="K136" s="137"/>
      <c r="L136" s="137"/>
      <c r="M136" s="137"/>
      <c r="N136" s="137"/>
      <c r="O136" s="137"/>
      <c r="P136" s="137"/>
      <c r="Q136" s="161"/>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row>
    <row r="137" spans="1:46" ht="14.25" customHeight="1" x14ac:dyDescent="0.2">
      <c r="A137" s="137"/>
      <c r="B137" s="137"/>
      <c r="C137" s="137"/>
      <c r="D137" s="137"/>
      <c r="E137" s="137"/>
      <c r="F137" s="137"/>
      <c r="G137" s="137"/>
      <c r="H137" s="137"/>
      <c r="I137" s="137"/>
      <c r="J137" s="137"/>
      <c r="K137" s="137"/>
      <c r="L137" s="137"/>
      <c r="M137" s="137"/>
      <c r="N137" s="137"/>
      <c r="O137" s="137"/>
      <c r="P137" s="137"/>
      <c r="Q137" s="161"/>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row>
    <row r="138" spans="1:46" ht="14.25" customHeight="1" x14ac:dyDescent="0.2">
      <c r="A138" s="137"/>
      <c r="B138" s="137"/>
      <c r="C138" s="137"/>
      <c r="D138" s="137"/>
      <c r="E138" s="137"/>
      <c r="F138" s="137"/>
      <c r="G138" s="137"/>
      <c r="H138" s="137"/>
      <c r="I138" s="137"/>
      <c r="J138" s="137"/>
      <c r="K138" s="137"/>
      <c r="L138" s="137"/>
      <c r="M138" s="137"/>
      <c r="N138" s="137"/>
      <c r="O138" s="137"/>
      <c r="P138" s="137"/>
      <c r="Q138" s="161"/>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row>
    <row r="139" spans="1:46" ht="14.25" customHeight="1" x14ac:dyDescent="0.2">
      <c r="A139" s="137"/>
      <c r="B139" s="137"/>
      <c r="C139" s="137"/>
      <c r="D139" s="137"/>
      <c r="E139" s="137"/>
      <c r="F139" s="137"/>
      <c r="G139" s="137"/>
      <c r="H139" s="137"/>
      <c r="I139" s="137"/>
      <c r="J139" s="137"/>
      <c r="K139" s="137"/>
      <c r="L139" s="137"/>
      <c r="M139" s="137"/>
      <c r="N139" s="137"/>
      <c r="O139" s="137"/>
      <c r="P139" s="137"/>
      <c r="Q139" s="161"/>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row>
    <row r="140" spans="1:46" ht="14.25" customHeight="1" x14ac:dyDescent="0.2">
      <c r="A140" s="137"/>
      <c r="B140" s="137"/>
      <c r="C140" s="137"/>
      <c r="D140" s="137"/>
      <c r="E140" s="137"/>
      <c r="F140" s="137"/>
      <c r="G140" s="137"/>
      <c r="H140" s="137"/>
      <c r="I140" s="137"/>
      <c r="J140" s="137"/>
      <c r="K140" s="137"/>
      <c r="L140" s="137"/>
      <c r="M140" s="137"/>
      <c r="N140" s="137"/>
      <c r="O140" s="137"/>
      <c r="P140" s="137"/>
      <c r="Q140" s="161"/>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row>
    <row r="141" spans="1:46" ht="14.25" customHeight="1" x14ac:dyDescent="0.2">
      <c r="A141" s="137"/>
      <c r="B141" s="137"/>
      <c r="C141" s="137"/>
      <c r="D141" s="137"/>
      <c r="E141" s="137"/>
      <c r="F141" s="137"/>
      <c r="G141" s="137"/>
      <c r="H141" s="137"/>
      <c r="I141" s="137"/>
      <c r="J141" s="137"/>
      <c r="K141" s="137"/>
      <c r="L141" s="137"/>
      <c r="M141" s="137"/>
      <c r="N141" s="137"/>
      <c r="O141" s="137"/>
      <c r="P141" s="137"/>
      <c r="Q141" s="161"/>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row>
    <row r="142" spans="1:46" ht="14.25" customHeight="1" x14ac:dyDescent="0.2">
      <c r="A142" s="137"/>
      <c r="B142" s="137"/>
      <c r="C142" s="137"/>
      <c r="D142" s="137"/>
      <c r="E142" s="137"/>
      <c r="F142" s="137"/>
      <c r="G142" s="137"/>
      <c r="H142" s="137"/>
      <c r="I142" s="137"/>
      <c r="J142" s="137"/>
      <c r="K142" s="137"/>
      <c r="L142" s="137"/>
      <c r="M142" s="137"/>
      <c r="N142" s="137"/>
      <c r="O142" s="137"/>
      <c r="P142" s="137"/>
      <c r="Q142" s="161"/>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row>
    <row r="143" spans="1:46" ht="14.25" customHeight="1" x14ac:dyDescent="0.2">
      <c r="A143" s="137"/>
      <c r="B143" s="137"/>
      <c r="C143" s="137"/>
      <c r="D143" s="137"/>
      <c r="E143" s="137"/>
      <c r="F143" s="137"/>
      <c r="G143" s="137"/>
      <c r="H143" s="137"/>
      <c r="I143" s="137"/>
      <c r="J143" s="137"/>
      <c r="K143" s="137"/>
      <c r="L143" s="137"/>
      <c r="M143" s="137"/>
      <c r="N143" s="137"/>
      <c r="O143" s="137"/>
      <c r="P143" s="137"/>
      <c r="Q143" s="161"/>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row>
    <row r="144" spans="1:46" ht="14.25" customHeight="1" x14ac:dyDescent="0.2">
      <c r="A144" s="137"/>
      <c r="B144" s="137"/>
      <c r="C144" s="137"/>
      <c r="D144" s="137"/>
      <c r="E144" s="137"/>
      <c r="F144" s="137"/>
      <c r="G144" s="137"/>
      <c r="H144" s="137"/>
      <c r="I144" s="137"/>
      <c r="J144" s="137"/>
      <c r="K144" s="137"/>
      <c r="L144" s="137"/>
      <c r="M144" s="137"/>
      <c r="N144" s="137"/>
      <c r="O144" s="137"/>
      <c r="P144" s="137"/>
      <c r="Q144" s="161"/>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row>
    <row r="145" spans="1:46" ht="14.25" customHeight="1" x14ac:dyDescent="0.2">
      <c r="A145" s="137"/>
      <c r="B145" s="137"/>
      <c r="C145" s="137"/>
      <c r="D145" s="137"/>
      <c r="E145" s="137"/>
      <c r="F145" s="137"/>
      <c r="G145" s="137"/>
      <c r="H145" s="137"/>
      <c r="I145" s="137"/>
      <c r="J145" s="137"/>
      <c r="K145" s="137"/>
      <c r="L145" s="137"/>
      <c r="M145" s="137"/>
      <c r="N145" s="137"/>
      <c r="O145" s="137"/>
      <c r="P145" s="137"/>
      <c r="Q145" s="161"/>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row>
    <row r="146" spans="1:46" ht="14.25" customHeight="1" x14ac:dyDescent="0.2">
      <c r="A146" s="137"/>
      <c r="B146" s="137"/>
      <c r="C146" s="137"/>
      <c r="D146" s="137"/>
      <c r="E146" s="137"/>
      <c r="F146" s="137"/>
      <c r="G146" s="137"/>
      <c r="H146" s="137"/>
      <c r="I146" s="137"/>
      <c r="J146" s="137"/>
      <c r="K146" s="137"/>
      <c r="L146" s="137"/>
      <c r="M146" s="137"/>
      <c r="N146" s="137"/>
      <c r="O146" s="137"/>
      <c r="P146" s="137"/>
      <c r="Q146" s="161"/>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row>
    <row r="147" spans="1:46" ht="14.25" customHeight="1" x14ac:dyDescent="0.2">
      <c r="A147" s="137"/>
      <c r="B147" s="137"/>
      <c r="C147" s="137"/>
      <c r="D147" s="137"/>
      <c r="E147" s="137"/>
      <c r="F147" s="137"/>
      <c r="G147" s="137"/>
      <c r="H147" s="137"/>
      <c r="I147" s="137"/>
      <c r="J147" s="137"/>
      <c r="K147" s="137"/>
      <c r="L147" s="137"/>
      <c r="M147" s="137"/>
      <c r="N147" s="137"/>
      <c r="O147" s="137"/>
      <c r="P147" s="137"/>
      <c r="Q147" s="161"/>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row>
    <row r="148" spans="1:46" ht="14.25" customHeight="1" x14ac:dyDescent="0.2">
      <c r="A148" s="137"/>
      <c r="B148" s="137"/>
      <c r="C148" s="137"/>
      <c r="D148" s="137"/>
      <c r="E148" s="137"/>
      <c r="F148" s="137"/>
      <c r="G148" s="137"/>
      <c r="H148" s="137"/>
      <c r="I148" s="137"/>
      <c r="J148" s="137"/>
      <c r="K148" s="137"/>
      <c r="L148" s="137"/>
      <c r="M148" s="137"/>
      <c r="N148" s="137"/>
      <c r="O148" s="137"/>
      <c r="P148" s="137"/>
      <c r="Q148" s="161"/>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row>
    <row r="149" spans="1:46" ht="14.25" customHeight="1" x14ac:dyDescent="0.2">
      <c r="A149" s="137"/>
      <c r="B149" s="137"/>
      <c r="C149" s="137"/>
      <c r="D149" s="137"/>
      <c r="E149" s="137"/>
      <c r="F149" s="137"/>
      <c r="G149" s="137"/>
      <c r="H149" s="137"/>
      <c r="I149" s="137"/>
      <c r="J149" s="137"/>
      <c r="K149" s="137"/>
      <c r="L149" s="137"/>
      <c r="M149" s="137"/>
      <c r="N149" s="137"/>
      <c r="O149" s="137"/>
      <c r="P149" s="137"/>
      <c r="Q149" s="161"/>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row>
    <row r="150" spans="1:46" ht="14.25" customHeight="1" x14ac:dyDescent="0.2">
      <c r="A150" s="137"/>
      <c r="B150" s="137"/>
      <c r="C150" s="137"/>
      <c r="D150" s="137"/>
      <c r="E150" s="137"/>
      <c r="F150" s="137"/>
      <c r="G150" s="137"/>
      <c r="H150" s="137"/>
      <c r="I150" s="137"/>
      <c r="J150" s="137"/>
      <c r="K150" s="137"/>
      <c r="L150" s="137"/>
      <c r="M150" s="137"/>
      <c r="N150" s="137"/>
      <c r="O150" s="137"/>
      <c r="P150" s="137"/>
      <c r="Q150" s="161"/>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row>
    <row r="151" spans="1:46" ht="14.25" customHeight="1" x14ac:dyDescent="0.2">
      <c r="A151" s="137"/>
      <c r="B151" s="137"/>
      <c r="C151" s="137"/>
      <c r="D151" s="137"/>
      <c r="E151" s="137"/>
      <c r="F151" s="137"/>
      <c r="G151" s="137"/>
      <c r="H151" s="137"/>
      <c r="I151" s="137"/>
      <c r="J151" s="137"/>
      <c r="K151" s="137"/>
      <c r="L151" s="137"/>
      <c r="M151" s="137"/>
      <c r="N151" s="137"/>
      <c r="O151" s="137"/>
      <c r="P151" s="137"/>
      <c r="Q151" s="161"/>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row>
    <row r="152" spans="1:46" ht="14.25" customHeight="1" x14ac:dyDescent="0.2">
      <c r="A152" s="137"/>
      <c r="B152" s="137"/>
      <c r="C152" s="137"/>
      <c r="D152" s="137"/>
      <c r="E152" s="137"/>
      <c r="F152" s="137"/>
      <c r="G152" s="137"/>
      <c r="H152" s="137"/>
      <c r="I152" s="137"/>
      <c r="J152" s="137"/>
      <c r="K152" s="137"/>
      <c r="L152" s="137"/>
      <c r="M152" s="137"/>
      <c r="N152" s="137"/>
      <c r="O152" s="137"/>
      <c r="P152" s="137"/>
      <c r="Q152" s="161"/>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row>
    <row r="153" spans="1:46" ht="14.25" customHeight="1" x14ac:dyDescent="0.2">
      <c r="A153" s="137"/>
      <c r="B153" s="137"/>
      <c r="C153" s="137"/>
      <c r="D153" s="137"/>
      <c r="E153" s="137"/>
      <c r="F153" s="137"/>
      <c r="G153" s="137"/>
      <c r="H153" s="137"/>
      <c r="I153" s="137"/>
      <c r="J153" s="137"/>
      <c r="K153" s="137"/>
      <c r="L153" s="137"/>
      <c r="M153" s="137"/>
      <c r="N153" s="137"/>
      <c r="O153" s="137"/>
      <c r="P153" s="137"/>
      <c r="Q153" s="161"/>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row>
    <row r="154" spans="1:46" ht="14.25" customHeight="1" x14ac:dyDescent="0.2">
      <c r="A154" s="137"/>
      <c r="B154" s="137"/>
      <c r="C154" s="137"/>
      <c r="D154" s="137"/>
      <c r="E154" s="137"/>
      <c r="F154" s="137"/>
      <c r="G154" s="137"/>
      <c r="H154" s="137"/>
      <c r="I154" s="137"/>
      <c r="J154" s="137"/>
      <c r="K154" s="137"/>
      <c r="L154" s="137"/>
      <c r="M154" s="137"/>
      <c r="N154" s="137"/>
      <c r="O154" s="137"/>
      <c r="P154" s="137"/>
      <c r="Q154" s="161"/>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row>
    <row r="155" spans="1:46" ht="14.25" customHeight="1" x14ac:dyDescent="0.2">
      <c r="A155" s="137"/>
      <c r="B155" s="137"/>
      <c r="C155" s="137"/>
      <c r="D155" s="137"/>
      <c r="E155" s="137"/>
      <c r="F155" s="137"/>
      <c r="G155" s="137"/>
      <c r="H155" s="137"/>
      <c r="I155" s="137"/>
      <c r="J155" s="137"/>
      <c r="K155" s="137"/>
      <c r="L155" s="137"/>
      <c r="M155" s="137"/>
      <c r="N155" s="137"/>
      <c r="O155" s="137"/>
      <c r="P155" s="137"/>
      <c r="Q155" s="161"/>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row>
    <row r="156" spans="1:46" ht="14.25" customHeight="1" x14ac:dyDescent="0.2">
      <c r="A156" s="137"/>
      <c r="B156" s="137"/>
      <c r="C156" s="137"/>
      <c r="D156" s="137"/>
      <c r="E156" s="137"/>
      <c r="F156" s="137"/>
      <c r="G156" s="137"/>
      <c r="H156" s="137"/>
      <c r="I156" s="137"/>
      <c r="J156" s="137"/>
      <c r="K156" s="137"/>
      <c r="L156" s="137"/>
      <c r="M156" s="137"/>
      <c r="N156" s="137"/>
      <c r="O156" s="137"/>
      <c r="P156" s="137"/>
      <c r="Q156" s="161"/>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row>
    <row r="157" spans="1:46" ht="14.25" customHeight="1" x14ac:dyDescent="0.2">
      <c r="A157" s="137"/>
      <c r="B157" s="137"/>
      <c r="C157" s="137"/>
      <c r="D157" s="137"/>
      <c r="E157" s="137"/>
      <c r="F157" s="137"/>
      <c r="G157" s="137"/>
      <c r="H157" s="137"/>
      <c r="I157" s="137"/>
      <c r="J157" s="137"/>
      <c r="K157" s="137"/>
      <c r="L157" s="137"/>
      <c r="M157" s="137"/>
      <c r="N157" s="137"/>
      <c r="O157" s="137"/>
      <c r="P157" s="137"/>
      <c r="Q157" s="161"/>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row>
    <row r="158" spans="1:46" ht="14.25" customHeight="1" x14ac:dyDescent="0.2">
      <c r="A158" s="137"/>
      <c r="B158" s="137"/>
      <c r="C158" s="137"/>
      <c r="D158" s="137"/>
      <c r="E158" s="137"/>
      <c r="F158" s="137"/>
      <c r="G158" s="137"/>
      <c r="H158" s="137"/>
      <c r="I158" s="137"/>
      <c r="J158" s="137"/>
      <c r="K158" s="137"/>
      <c r="L158" s="137"/>
      <c r="M158" s="137"/>
      <c r="N158" s="137"/>
      <c r="O158" s="137"/>
      <c r="P158" s="137"/>
      <c r="Q158" s="161"/>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row>
    <row r="159" spans="1:46" ht="14.25" customHeight="1" x14ac:dyDescent="0.2">
      <c r="A159" s="137"/>
      <c r="B159" s="137"/>
      <c r="C159" s="137"/>
      <c r="D159" s="137"/>
      <c r="E159" s="137"/>
      <c r="F159" s="137"/>
      <c r="G159" s="137"/>
      <c r="H159" s="137"/>
      <c r="I159" s="137"/>
      <c r="J159" s="137"/>
      <c r="K159" s="137"/>
      <c r="L159" s="137"/>
      <c r="M159" s="137"/>
      <c r="N159" s="137"/>
      <c r="O159" s="137"/>
      <c r="P159" s="137"/>
      <c r="Q159" s="161"/>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row>
    <row r="160" spans="1:46" ht="14.25" customHeight="1" x14ac:dyDescent="0.2">
      <c r="A160" s="137"/>
      <c r="B160" s="137"/>
      <c r="C160" s="137"/>
      <c r="D160" s="137"/>
      <c r="E160" s="137"/>
      <c r="F160" s="137"/>
      <c r="G160" s="137"/>
      <c r="H160" s="137"/>
      <c r="I160" s="137"/>
      <c r="J160" s="137"/>
      <c r="K160" s="137"/>
      <c r="L160" s="137"/>
      <c r="M160" s="137"/>
      <c r="N160" s="137"/>
      <c r="O160" s="137"/>
      <c r="P160" s="137"/>
      <c r="Q160" s="161"/>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row>
    <row r="161" spans="1:46" ht="14.25" customHeight="1" x14ac:dyDescent="0.2">
      <c r="A161" s="137"/>
      <c r="B161" s="137"/>
      <c r="C161" s="137"/>
      <c r="D161" s="137"/>
      <c r="E161" s="137"/>
      <c r="F161" s="137"/>
      <c r="G161" s="137"/>
      <c r="H161" s="137"/>
      <c r="I161" s="137"/>
      <c r="J161" s="137"/>
      <c r="K161" s="137"/>
      <c r="L161" s="137"/>
      <c r="M161" s="137"/>
      <c r="N161" s="137"/>
      <c r="O161" s="137"/>
      <c r="P161" s="137"/>
      <c r="Q161" s="161"/>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row>
    <row r="162" spans="1:46" ht="14.25" customHeight="1" x14ac:dyDescent="0.2">
      <c r="A162" s="137"/>
      <c r="B162" s="137"/>
      <c r="C162" s="137"/>
      <c r="D162" s="137"/>
      <c r="E162" s="137"/>
      <c r="F162" s="137"/>
      <c r="G162" s="137"/>
      <c r="H162" s="137"/>
      <c r="I162" s="137"/>
      <c r="J162" s="137"/>
      <c r="K162" s="137"/>
      <c r="L162" s="137"/>
      <c r="M162" s="137"/>
      <c r="N162" s="137"/>
      <c r="O162" s="137"/>
      <c r="P162" s="137"/>
      <c r="Q162" s="161"/>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row>
    <row r="163" spans="1:46" ht="14.25" customHeight="1" x14ac:dyDescent="0.2">
      <c r="A163" s="137"/>
      <c r="B163" s="137"/>
      <c r="C163" s="137"/>
      <c r="D163" s="137"/>
      <c r="E163" s="137"/>
      <c r="F163" s="137"/>
      <c r="G163" s="137"/>
      <c r="H163" s="137"/>
      <c r="I163" s="137"/>
      <c r="J163" s="137"/>
      <c r="K163" s="137"/>
      <c r="L163" s="137"/>
      <c r="M163" s="137"/>
      <c r="N163" s="137"/>
      <c r="O163" s="137"/>
      <c r="P163" s="137"/>
      <c r="Q163" s="161"/>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row>
    <row r="164" spans="1:46" ht="14.25" customHeight="1" x14ac:dyDescent="0.2">
      <c r="A164" s="137"/>
      <c r="B164" s="137"/>
      <c r="C164" s="137"/>
      <c r="D164" s="137"/>
      <c r="E164" s="137"/>
      <c r="F164" s="137"/>
      <c r="G164" s="137"/>
      <c r="H164" s="137"/>
      <c r="I164" s="137"/>
      <c r="J164" s="137"/>
      <c r="K164" s="137"/>
      <c r="L164" s="137"/>
      <c r="M164" s="137"/>
      <c r="N164" s="137"/>
      <c r="O164" s="137"/>
      <c r="P164" s="137"/>
      <c r="Q164" s="161"/>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row>
    <row r="165" spans="1:46" ht="14.25" customHeight="1" x14ac:dyDescent="0.2">
      <c r="A165" s="137"/>
      <c r="B165" s="137"/>
      <c r="C165" s="137"/>
      <c r="D165" s="137"/>
      <c r="E165" s="137"/>
      <c r="F165" s="137"/>
      <c r="G165" s="137"/>
      <c r="H165" s="137"/>
      <c r="I165" s="137"/>
      <c r="J165" s="137"/>
      <c r="K165" s="137"/>
      <c r="L165" s="137"/>
      <c r="M165" s="137"/>
      <c r="N165" s="137"/>
      <c r="O165" s="137"/>
      <c r="P165" s="137"/>
      <c r="Q165" s="161"/>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row>
    <row r="166" spans="1:46" ht="14.25" customHeight="1" x14ac:dyDescent="0.2">
      <c r="A166" s="137"/>
      <c r="B166" s="137"/>
      <c r="C166" s="137"/>
      <c r="D166" s="137"/>
      <c r="E166" s="137"/>
      <c r="F166" s="137"/>
      <c r="G166" s="137"/>
      <c r="H166" s="137"/>
      <c r="I166" s="137"/>
      <c r="J166" s="137"/>
      <c r="K166" s="137"/>
      <c r="L166" s="137"/>
      <c r="M166" s="137"/>
      <c r="N166" s="137"/>
      <c r="O166" s="137"/>
      <c r="P166" s="137"/>
      <c r="Q166" s="161"/>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row>
    <row r="167" spans="1:46" ht="14.25" customHeight="1" x14ac:dyDescent="0.2">
      <c r="A167" s="137"/>
      <c r="B167" s="137"/>
      <c r="C167" s="137"/>
      <c r="D167" s="137"/>
      <c r="E167" s="137"/>
      <c r="F167" s="137"/>
      <c r="G167" s="137"/>
      <c r="H167" s="137"/>
      <c r="I167" s="137"/>
      <c r="J167" s="137"/>
      <c r="K167" s="137"/>
      <c r="L167" s="137"/>
      <c r="M167" s="137"/>
      <c r="N167" s="137"/>
      <c r="O167" s="137"/>
      <c r="P167" s="137"/>
      <c r="Q167" s="161"/>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row>
    <row r="168" spans="1:46" ht="14.25" customHeight="1" x14ac:dyDescent="0.2">
      <c r="A168" s="137"/>
      <c r="B168" s="137"/>
      <c r="C168" s="137"/>
      <c r="D168" s="137"/>
      <c r="E168" s="137"/>
      <c r="F168" s="137"/>
      <c r="G168" s="137"/>
      <c r="H168" s="137"/>
      <c r="I168" s="137"/>
      <c r="J168" s="137"/>
      <c r="K168" s="137"/>
      <c r="L168" s="137"/>
      <c r="M168" s="137"/>
      <c r="N168" s="137"/>
      <c r="O168" s="137"/>
      <c r="P168" s="137"/>
      <c r="Q168" s="161"/>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row>
    <row r="169" spans="1:46" ht="14.25" customHeight="1" x14ac:dyDescent="0.2">
      <c r="A169" s="137"/>
      <c r="B169" s="137"/>
      <c r="C169" s="137"/>
      <c r="D169" s="137"/>
      <c r="E169" s="137"/>
      <c r="F169" s="137"/>
      <c r="G169" s="137"/>
      <c r="H169" s="137"/>
      <c r="I169" s="137"/>
      <c r="J169" s="137"/>
      <c r="K169" s="137"/>
      <c r="L169" s="137"/>
      <c r="M169" s="137"/>
      <c r="N169" s="137"/>
      <c r="O169" s="137"/>
      <c r="P169" s="137"/>
      <c r="Q169" s="161"/>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row>
    <row r="170" spans="1:46" ht="14.25" customHeight="1" x14ac:dyDescent="0.2">
      <c r="A170" s="137"/>
      <c r="B170" s="137"/>
      <c r="C170" s="137"/>
      <c r="D170" s="137"/>
      <c r="E170" s="137"/>
      <c r="F170" s="137"/>
      <c r="G170" s="137"/>
      <c r="H170" s="137"/>
      <c r="I170" s="137"/>
      <c r="J170" s="137"/>
      <c r="K170" s="137"/>
      <c r="L170" s="137"/>
      <c r="M170" s="137"/>
      <c r="N170" s="137"/>
      <c r="O170" s="137"/>
      <c r="P170" s="137"/>
      <c r="Q170" s="161"/>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row>
    <row r="171" spans="1:46" ht="14.25" customHeight="1" x14ac:dyDescent="0.2">
      <c r="A171" s="137"/>
      <c r="B171" s="137"/>
      <c r="C171" s="137"/>
      <c r="D171" s="137"/>
      <c r="E171" s="137"/>
      <c r="F171" s="137"/>
      <c r="G171" s="137"/>
      <c r="H171" s="137"/>
      <c r="I171" s="137"/>
      <c r="J171" s="137"/>
      <c r="K171" s="137"/>
      <c r="L171" s="137"/>
      <c r="M171" s="137"/>
      <c r="N171" s="137"/>
      <c r="O171" s="137"/>
      <c r="P171" s="137"/>
      <c r="Q171" s="161"/>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row>
    <row r="172" spans="1:46" ht="14.25" customHeight="1" x14ac:dyDescent="0.2">
      <c r="A172" s="137"/>
      <c r="B172" s="137"/>
      <c r="C172" s="137"/>
      <c r="D172" s="137"/>
      <c r="E172" s="137"/>
      <c r="F172" s="137"/>
      <c r="G172" s="137"/>
      <c r="H172" s="137"/>
      <c r="I172" s="137"/>
      <c r="J172" s="137"/>
      <c r="K172" s="137"/>
      <c r="L172" s="137"/>
      <c r="M172" s="137"/>
      <c r="N172" s="137"/>
      <c r="O172" s="137"/>
      <c r="P172" s="137"/>
      <c r="Q172" s="161"/>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row>
    <row r="173" spans="1:46" ht="14.25" customHeight="1" x14ac:dyDescent="0.2">
      <c r="A173" s="137"/>
      <c r="B173" s="137"/>
      <c r="C173" s="137"/>
      <c r="D173" s="137"/>
      <c r="E173" s="137"/>
      <c r="F173" s="137"/>
      <c r="G173" s="137"/>
      <c r="H173" s="137"/>
      <c r="I173" s="137"/>
      <c r="J173" s="137"/>
      <c r="K173" s="137"/>
      <c r="L173" s="137"/>
      <c r="M173" s="137"/>
      <c r="N173" s="137"/>
      <c r="O173" s="137"/>
      <c r="P173" s="137"/>
      <c r="Q173" s="161"/>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row>
    <row r="174" spans="1:46" ht="14.25" customHeight="1" x14ac:dyDescent="0.2">
      <c r="A174" s="137"/>
      <c r="B174" s="137"/>
      <c r="C174" s="137"/>
      <c r="D174" s="137"/>
      <c r="E174" s="137"/>
      <c r="F174" s="137"/>
      <c r="G174" s="137"/>
      <c r="H174" s="137"/>
      <c r="I174" s="137"/>
      <c r="J174" s="137"/>
      <c r="K174" s="137"/>
      <c r="L174" s="137"/>
      <c r="M174" s="137"/>
      <c r="N174" s="137"/>
      <c r="O174" s="137"/>
      <c r="P174" s="137"/>
      <c r="Q174" s="161"/>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row>
    <row r="175" spans="1:46" ht="14.25" customHeight="1" x14ac:dyDescent="0.2">
      <c r="A175" s="137"/>
      <c r="B175" s="137"/>
      <c r="C175" s="137"/>
      <c r="D175" s="137"/>
      <c r="E175" s="137"/>
      <c r="F175" s="137"/>
      <c r="G175" s="137"/>
      <c r="H175" s="137"/>
      <c r="I175" s="137"/>
      <c r="J175" s="137"/>
      <c r="K175" s="137"/>
      <c r="L175" s="137"/>
      <c r="M175" s="137"/>
      <c r="N175" s="137"/>
      <c r="O175" s="137"/>
      <c r="P175" s="137"/>
      <c r="Q175" s="161"/>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row>
    <row r="176" spans="1:46" ht="14.25" customHeight="1" x14ac:dyDescent="0.2">
      <c r="A176" s="137"/>
      <c r="B176" s="137"/>
      <c r="C176" s="137"/>
      <c r="D176" s="137"/>
      <c r="E176" s="137"/>
      <c r="F176" s="137"/>
      <c r="G176" s="137"/>
      <c r="H176" s="137"/>
      <c r="I176" s="137"/>
      <c r="J176" s="137"/>
      <c r="K176" s="137"/>
      <c r="L176" s="137"/>
      <c r="M176" s="137"/>
      <c r="N176" s="137"/>
      <c r="O176" s="137"/>
      <c r="P176" s="137"/>
      <c r="Q176" s="161"/>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row>
    <row r="177" spans="1:46" ht="14.25" customHeight="1" x14ac:dyDescent="0.2">
      <c r="A177" s="137"/>
      <c r="B177" s="137"/>
      <c r="C177" s="137"/>
      <c r="D177" s="137"/>
      <c r="E177" s="137"/>
      <c r="F177" s="137"/>
      <c r="G177" s="137"/>
      <c r="H177" s="137"/>
      <c r="I177" s="137"/>
      <c r="J177" s="137"/>
      <c r="K177" s="137"/>
      <c r="L177" s="137"/>
      <c r="M177" s="137"/>
      <c r="N177" s="137"/>
      <c r="O177" s="137"/>
      <c r="P177" s="137"/>
      <c r="Q177" s="161"/>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row>
    <row r="178" spans="1:46" ht="14.25" customHeight="1" x14ac:dyDescent="0.2">
      <c r="A178" s="137"/>
      <c r="B178" s="137"/>
      <c r="C178" s="137"/>
      <c r="D178" s="137"/>
      <c r="E178" s="137"/>
      <c r="F178" s="137"/>
      <c r="G178" s="137"/>
      <c r="H178" s="137"/>
      <c r="I178" s="137"/>
      <c r="J178" s="137"/>
      <c r="K178" s="137"/>
      <c r="L178" s="137"/>
      <c r="M178" s="137"/>
      <c r="N178" s="137"/>
      <c r="O178" s="137"/>
      <c r="P178" s="137"/>
      <c r="Q178" s="161"/>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row>
    <row r="179" spans="1:46" ht="14.25" customHeight="1" x14ac:dyDescent="0.2">
      <c r="A179" s="137"/>
      <c r="B179" s="137"/>
      <c r="C179" s="137"/>
      <c r="D179" s="137"/>
      <c r="E179" s="137"/>
      <c r="F179" s="137"/>
      <c r="G179" s="137"/>
      <c r="H179" s="137"/>
      <c r="I179" s="137"/>
      <c r="J179" s="137"/>
      <c r="K179" s="137"/>
      <c r="L179" s="137"/>
      <c r="M179" s="137"/>
      <c r="N179" s="137"/>
      <c r="O179" s="137"/>
      <c r="P179" s="137"/>
      <c r="Q179" s="161"/>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row>
    <row r="180" spans="1:46" ht="14.25" customHeight="1" x14ac:dyDescent="0.2">
      <c r="A180" s="137"/>
      <c r="B180" s="137"/>
      <c r="C180" s="137"/>
      <c r="D180" s="137"/>
      <c r="E180" s="137"/>
      <c r="F180" s="137"/>
      <c r="G180" s="137"/>
      <c r="H180" s="137"/>
      <c r="I180" s="137"/>
      <c r="J180" s="137"/>
      <c r="K180" s="137"/>
      <c r="L180" s="137"/>
      <c r="M180" s="137"/>
      <c r="N180" s="137"/>
      <c r="O180" s="137"/>
      <c r="P180" s="137"/>
      <c r="Q180" s="161"/>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row>
    <row r="181" spans="1:46" ht="14.25" customHeight="1" x14ac:dyDescent="0.2">
      <c r="A181" s="137"/>
      <c r="B181" s="137"/>
      <c r="C181" s="137"/>
      <c r="D181" s="137"/>
      <c r="E181" s="137"/>
      <c r="F181" s="137"/>
      <c r="G181" s="137"/>
      <c r="H181" s="137"/>
      <c r="I181" s="137"/>
      <c r="J181" s="137"/>
      <c r="K181" s="137"/>
      <c r="L181" s="137"/>
      <c r="M181" s="137"/>
      <c r="N181" s="137"/>
      <c r="O181" s="137"/>
      <c r="P181" s="137"/>
      <c r="Q181" s="161"/>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row>
    <row r="182" spans="1:46" ht="14.25" customHeight="1" x14ac:dyDescent="0.2">
      <c r="A182" s="137"/>
      <c r="B182" s="137"/>
      <c r="C182" s="137"/>
      <c r="D182" s="137"/>
      <c r="E182" s="137"/>
      <c r="F182" s="137"/>
      <c r="G182" s="137"/>
      <c r="H182" s="137"/>
      <c r="I182" s="137"/>
      <c r="J182" s="137"/>
      <c r="K182" s="137"/>
      <c r="L182" s="137"/>
      <c r="M182" s="137"/>
      <c r="N182" s="137"/>
      <c r="O182" s="137"/>
      <c r="P182" s="137"/>
      <c r="Q182" s="161"/>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row>
    <row r="183" spans="1:46" ht="14.25" customHeight="1" x14ac:dyDescent="0.2">
      <c r="A183" s="137"/>
      <c r="B183" s="137"/>
      <c r="C183" s="137"/>
      <c r="D183" s="137"/>
      <c r="E183" s="137"/>
      <c r="F183" s="137"/>
      <c r="G183" s="137"/>
      <c r="H183" s="137"/>
      <c r="I183" s="137"/>
      <c r="J183" s="137"/>
      <c r="K183" s="137"/>
      <c r="L183" s="137"/>
      <c r="M183" s="137"/>
      <c r="N183" s="137"/>
      <c r="O183" s="137"/>
      <c r="P183" s="137"/>
      <c r="Q183" s="161"/>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row>
    <row r="184" spans="1:46" ht="14.25" customHeight="1" x14ac:dyDescent="0.2">
      <c r="A184" s="137"/>
      <c r="B184" s="137"/>
      <c r="C184" s="137"/>
      <c r="D184" s="137"/>
      <c r="E184" s="137"/>
      <c r="F184" s="137"/>
      <c r="G184" s="137"/>
      <c r="H184" s="137"/>
      <c r="I184" s="137"/>
      <c r="J184" s="137"/>
      <c r="K184" s="137"/>
      <c r="L184" s="137"/>
      <c r="M184" s="137"/>
      <c r="N184" s="137"/>
      <c r="O184" s="137"/>
      <c r="P184" s="137"/>
      <c r="Q184" s="161"/>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row>
    <row r="185" spans="1:46" ht="14.25" customHeight="1" x14ac:dyDescent="0.2">
      <c r="A185" s="137"/>
      <c r="B185" s="137"/>
      <c r="C185" s="137"/>
      <c r="D185" s="137"/>
      <c r="E185" s="137"/>
      <c r="F185" s="137"/>
      <c r="G185" s="137"/>
      <c r="H185" s="137"/>
      <c r="I185" s="137"/>
      <c r="J185" s="137"/>
      <c r="K185" s="137"/>
      <c r="L185" s="137"/>
      <c r="M185" s="137"/>
      <c r="N185" s="137"/>
      <c r="O185" s="137"/>
      <c r="P185" s="137"/>
      <c r="Q185" s="161"/>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row>
    <row r="186" spans="1:46" ht="14.25" customHeight="1" x14ac:dyDescent="0.2">
      <c r="A186" s="137"/>
      <c r="B186" s="137"/>
      <c r="C186" s="137"/>
      <c r="D186" s="137"/>
      <c r="E186" s="137"/>
      <c r="F186" s="137"/>
      <c r="G186" s="137"/>
      <c r="H186" s="137"/>
      <c r="I186" s="137"/>
      <c r="J186" s="137"/>
      <c r="K186" s="137"/>
      <c r="L186" s="137"/>
      <c r="M186" s="137"/>
      <c r="N186" s="137"/>
      <c r="O186" s="137"/>
      <c r="P186" s="137"/>
      <c r="Q186" s="161"/>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row>
    <row r="187" spans="1:46" ht="14.25" customHeight="1" x14ac:dyDescent="0.2">
      <c r="A187" s="137"/>
      <c r="B187" s="137"/>
      <c r="C187" s="137"/>
      <c r="D187" s="137"/>
      <c r="E187" s="137"/>
      <c r="F187" s="137"/>
      <c r="G187" s="137"/>
      <c r="H187" s="137"/>
      <c r="I187" s="137"/>
      <c r="J187" s="137"/>
      <c r="K187" s="137"/>
      <c r="L187" s="137"/>
      <c r="M187" s="137"/>
      <c r="N187" s="137"/>
      <c r="O187" s="137"/>
      <c r="P187" s="137"/>
      <c r="Q187" s="161"/>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row>
    <row r="188" spans="1:46" ht="14.25" customHeight="1" x14ac:dyDescent="0.2">
      <c r="A188" s="137"/>
      <c r="B188" s="137"/>
      <c r="C188" s="137"/>
      <c r="D188" s="137"/>
      <c r="E188" s="137"/>
      <c r="F188" s="137"/>
      <c r="G188" s="137"/>
      <c r="H188" s="137"/>
      <c r="I188" s="137"/>
      <c r="J188" s="137"/>
      <c r="K188" s="137"/>
      <c r="L188" s="137"/>
      <c r="M188" s="137"/>
      <c r="N188" s="137"/>
      <c r="O188" s="137"/>
      <c r="P188" s="137"/>
      <c r="Q188" s="161"/>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row>
    <row r="189" spans="1:46" ht="14.25" customHeight="1" x14ac:dyDescent="0.2">
      <c r="A189" s="137"/>
      <c r="B189" s="137"/>
      <c r="C189" s="137"/>
      <c r="D189" s="137"/>
      <c r="E189" s="137"/>
      <c r="F189" s="137"/>
      <c r="G189" s="137"/>
      <c r="H189" s="137"/>
      <c r="I189" s="137"/>
      <c r="J189" s="137"/>
      <c r="K189" s="137"/>
      <c r="L189" s="137"/>
      <c r="M189" s="137"/>
      <c r="N189" s="137"/>
      <c r="O189" s="137"/>
      <c r="P189" s="137"/>
      <c r="Q189" s="161"/>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row>
    <row r="190" spans="1:46" ht="14.25" customHeight="1" x14ac:dyDescent="0.2">
      <c r="A190" s="137"/>
      <c r="B190" s="137"/>
      <c r="C190" s="137"/>
      <c r="D190" s="137"/>
      <c r="E190" s="137"/>
      <c r="F190" s="137"/>
      <c r="G190" s="137"/>
      <c r="H190" s="137"/>
      <c r="I190" s="137"/>
      <c r="J190" s="137"/>
      <c r="K190" s="137"/>
      <c r="L190" s="137"/>
      <c r="M190" s="137"/>
      <c r="N190" s="137"/>
      <c r="O190" s="137"/>
      <c r="P190" s="137"/>
      <c r="Q190" s="161"/>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row>
    <row r="191" spans="1:46" ht="14.25" customHeight="1" x14ac:dyDescent="0.2">
      <c r="A191" s="137"/>
      <c r="B191" s="137"/>
      <c r="C191" s="137"/>
      <c r="D191" s="137"/>
      <c r="E191" s="137"/>
      <c r="F191" s="137"/>
      <c r="G191" s="137"/>
      <c r="H191" s="137"/>
      <c r="I191" s="137"/>
      <c r="J191" s="137"/>
      <c r="K191" s="137"/>
      <c r="L191" s="137"/>
      <c r="M191" s="137"/>
      <c r="N191" s="137"/>
      <c r="O191" s="137"/>
      <c r="P191" s="137"/>
      <c r="Q191" s="161"/>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row>
    <row r="192" spans="1:46" ht="14.25" customHeight="1" x14ac:dyDescent="0.2">
      <c r="A192" s="137"/>
      <c r="B192" s="137"/>
      <c r="C192" s="137"/>
      <c r="D192" s="137"/>
      <c r="E192" s="137"/>
      <c r="F192" s="137"/>
      <c r="G192" s="137"/>
      <c r="H192" s="137"/>
      <c r="I192" s="137"/>
      <c r="J192" s="137"/>
      <c r="K192" s="137"/>
      <c r="L192" s="137"/>
      <c r="M192" s="137"/>
      <c r="N192" s="137"/>
      <c r="O192" s="137"/>
      <c r="P192" s="137"/>
      <c r="Q192" s="161"/>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row>
    <row r="193" spans="1:46" ht="14.25" customHeight="1" x14ac:dyDescent="0.2">
      <c r="A193" s="137"/>
      <c r="B193" s="137"/>
      <c r="C193" s="137"/>
      <c r="D193" s="137"/>
      <c r="E193" s="137"/>
      <c r="F193" s="137"/>
      <c r="G193" s="137"/>
      <c r="H193" s="137"/>
      <c r="I193" s="137"/>
      <c r="J193" s="137"/>
      <c r="K193" s="137"/>
      <c r="L193" s="137"/>
      <c r="M193" s="137"/>
      <c r="N193" s="137"/>
      <c r="O193" s="137"/>
      <c r="P193" s="137"/>
      <c r="Q193" s="161"/>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row>
    <row r="194" spans="1:46" ht="14.25" customHeight="1" x14ac:dyDescent="0.2">
      <c r="A194" s="137"/>
      <c r="B194" s="137"/>
      <c r="C194" s="137"/>
      <c r="D194" s="137"/>
      <c r="E194" s="137"/>
      <c r="F194" s="137"/>
      <c r="G194" s="137"/>
      <c r="H194" s="137"/>
      <c r="I194" s="137"/>
      <c r="J194" s="137"/>
      <c r="K194" s="137"/>
      <c r="L194" s="137"/>
      <c r="M194" s="137"/>
      <c r="N194" s="137"/>
      <c r="O194" s="137"/>
      <c r="P194" s="137"/>
      <c r="Q194" s="161"/>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row>
    <row r="195" spans="1:46" ht="14.25" customHeight="1" x14ac:dyDescent="0.2">
      <c r="A195" s="137"/>
      <c r="B195" s="137"/>
      <c r="C195" s="137"/>
      <c r="D195" s="137"/>
      <c r="E195" s="137"/>
      <c r="F195" s="137"/>
      <c r="G195" s="137"/>
      <c r="H195" s="137"/>
      <c r="I195" s="137"/>
      <c r="J195" s="137"/>
      <c r="K195" s="137"/>
      <c r="L195" s="137"/>
      <c r="M195" s="137"/>
      <c r="N195" s="137"/>
      <c r="O195" s="137"/>
      <c r="P195" s="137"/>
      <c r="Q195" s="161"/>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row>
    <row r="196" spans="1:46" ht="14.25" customHeight="1" x14ac:dyDescent="0.2">
      <c r="A196" s="137"/>
      <c r="B196" s="137"/>
      <c r="C196" s="137"/>
      <c r="D196" s="137"/>
      <c r="E196" s="137"/>
      <c r="F196" s="137"/>
      <c r="G196" s="137"/>
      <c r="H196" s="137"/>
      <c r="I196" s="137"/>
      <c r="J196" s="137"/>
      <c r="K196" s="137"/>
      <c r="L196" s="137"/>
      <c r="M196" s="137"/>
      <c r="N196" s="137"/>
      <c r="O196" s="137"/>
      <c r="P196" s="137"/>
      <c r="Q196" s="161"/>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row>
    <row r="197" spans="1:46" ht="14.25" customHeight="1" x14ac:dyDescent="0.2">
      <c r="A197" s="137"/>
      <c r="B197" s="137"/>
      <c r="C197" s="137"/>
      <c r="D197" s="137"/>
      <c r="E197" s="137"/>
      <c r="F197" s="137"/>
      <c r="G197" s="137"/>
      <c r="H197" s="137"/>
      <c r="I197" s="137"/>
      <c r="J197" s="137"/>
      <c r="K197" s="137"/>
      <c r="L197" s="137"/>
      <c r="M197" s="137"/>
      <c r="N197" s="137"/>
      <c r="O197" s="137"/>
      <c r="P197" s="137"/>
      <c r="Q197" s="161"/>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row>
    <row r="198" spans="1:46" ht="14.25" customHeight="1" x14ac:dyDescent="0.2">
      <c r="A198" s="137"/>
      <c r="B198" s="137"/>
      <c r="C198" s="137"/>
      <c r="D198" s="137"/>
      <c r="E198" s="137"/>
      <c r="F198" s="137"/>
      <c r="G198" s="137"/>
      <c r="H198" s="137"/>
      <c r="I198" s="137"/>
      <c r="J198" s="137"/>
      <c r="K198" s="137"/>
      <c r="L198" s="137"/>
      <c r="M198" s="137"/>
      <c r="N198" s="137"/>
      <c r="O198" s="137"/>
      <c r="P198" s="137"/>
      <c r="Q198" s="161"/>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row>
    <row r="199" spans="1:46" ht="14.25" customHeight="1" x14ac:dyDescent="0.2">
      <c r="A199" s="137"/>
      <c r="B199" s="137"/>
      <c r="C199" s="137"/>
      <c r="D199" s="137"/>
      <c r="E199" s="137"/>
      <c r="F199" s="137"/>
      <c r="G199" s="137"/>
      <c r="H199" s="137"/>
      <c r="I199" s="137"/>
      <c r="J199" s="137"/>
      <c r="K199" s="137"/>
      <c r="L199" s="137"/>
      <c r="M199" s="137"/>
      <c r="N199" s="137"/>
      <c r="O199" s="137"/>
      <c r="P199" s="137"/>
      <c r="Q199" s="161"/>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row>
    <row r="200" spans="1:46" ht="14.25" customHeight="1" x14ac:dyDescent="0.2">
      <c r="A200" s="137"/>
      <c r="B200" s="137"/>
      <c r="C200" s="137"/>
      <c r="D200" s="137"/>
      <c r="E200" s="137"/>
      <c r="F200" s="137"/>
      <c r="G200" s="137"/>
      <c r="H200" s="137"/>
      <c r="I200" s="137"/>
      <c r="J200" s="137"/>
      <c r="K200" s="137"/>
      <c r="L200" s="137"/>
      <c r="M200" s="137"/>
      <c r="N200" s="137"/>
      <c r="O200" s="137"/>
      <c r="P200" s="137"/>
      <c r="Q200" s="161"/>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row>
    <row r="201" spans="1:46" ht="14.25" customHeight="1" x14ac:dyDescent="0.2">
      <c r="A201" s="137"/>
      <c r="B201" s="137"/>
      <c r="C201" s="137"/>
      <c r="D201" s="137"/>
      <c r="E201" s="137"/>
      <c r="F201" s="137"/>
      <c r="G201" s="137"/>
      <c r="H201" s="137"/>
      <c r="I201" s="137"/>
      <c r="J201" s="137"/>
      <c r="K201" s="137"/>
      <c r="L201" s="137"/>
      <c r="M201" s="137"/>
      <c r="N201" s="137"/>
      <c r="O201" s="137"/>
      <c r="P201" s="137"/>
      <c r="Q201" s="161"/>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row>
    <row r="202" spans="1:46" ht="14.25" customHeight="1" x14ac:dyDescent="0.2">
      <c r="A202" s="137"/>
      <c r="B202" s="137"/>
      <c r="C202" s="137"/>
      <c r="D202" s="137"/>
      <c r="E202" s="137"/>
      <c r="F202" s="137"/>
      <c r="G202" s="137"/>
      <c r="H202" s="137"/>
      <c r="I202" s="137"/>
      <c r="J202" s="137"/>
      <c r="K202" s="137"/>
      <c r="L202" s="137"/>
      <c r="M202" s="137"/>
      <c r="N202" s="137"/>
      <c r="O202" s="137"/>
      <c r="P202" s="137"/>
      <c r="Q202" s="161"/>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row>
    <row r="203" spans="1:46" ht="14.25" customHeight="1" x14ac:dyDescent="0.2">
      <c r="A203" s="137"/>
      <c r="B203" s="137"/>
      <c r="C203" s="137"/>
      <c r="D203" s="137"/>
      <c r="E203" s="137"/>
      <c r="F203" s="137"/>
      <c r="G203" s="137"/>
      <c r="H203" s="137"/>
      <c r="I203" s="137"/>
      <c r="J203" s="137"/>
      <c r="K203" s="137"/>
      <c r="L203" s="137"/>
      <c r="M203" s="137"/>
      <c r="N203" s="137"/>
      <c r="O203" s="137"/>
      <c r="P203" s="137"/>
      <c r="Q203" s="161"/>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row>
    <row r="204" spans="1:46" ht="14.25" customHeight="1" x14ac:dyDescent="0.2">
      <c r="A204" s="137"/>
      <c r="B204" s="137"/>
      <c r="C204" s="137"/>
      <c r="D204" s="137"/>
      <c r="E204" s="137"/>
      <c r="F204" s="137"/>
      <c r="G204" s="137"/>
      <c r="H204" s="137"/>
      <c r="I204" s="137"/>
      <c r="J204" s="137"/>
      <c r="K204" s="137"/>
      <c r="L204" s="137"/>
      <c r="M204" s="137"/>
      <c r="N204" s="137"/>
      <c r="O204" s="137"/>
      <c r="P204" s="137"/>
      <c r="Q204" s="161"/>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row>
    <row r="205" spans="1:46" ht="14.25" customHeight="1" x14ac:dyDescent="0.2">
      <c r="A205" s="137"/>
      <c r="B205" s="137"/>
      <c r="C205" s="137"/>
      <c r="D205" s="137"/>
      <c r="E205" s="137"/>
      <c r="F205" s="137"/>
      <c r="G205" s="137"/>
      <c r="H205" s="137"/>
      <c r="I205" s="137"/>
      <c r="J205" s="137"/>
      <c r="K205" s="137"/>
      <c r="L205" s="137"/>
      <c r="M205" s="137"/>
      <c r="N205" s="137"/>
      <c r="O205" s="137"/>
      <c r="P205" s="137"/>
      <c r="Q205" s="161"/>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row>
    <row r="206" spans="1:46" ht="14.25" customHeight="1" x14ac:dyDescent="0.2">
      <c r="A206" s="137"/>
      <c r="B206" s="137"/>
      <c r="C206" s="137"/>
      <c r="D206" s="137"/>
      <c r="E206" s="137"/>
      <c r="F206" s="137"/>
      <c r="G206" s="137"/>
      <c r="H206" s="137"/>
      <c r="I206" s="137"/>
      <c r="J206" s="137"/>
      <c r="K206" s="137"/>
      <c r="L206" s="137"/>
      <c r="M206" s="137"/>
      <c r="N206" s="137"/>
      <c r="O206" s="137"/>
      <c r="P206" s="137"/>
      <c r="Q206" s="161"/>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row>
    <row r="207" spans="1:46" ht="14.25" customHeight="1" x14ac:dyDescent="0.2">
      <c r="A207" s="137"/>
      <c r="B207" s="137"/>
      <c r="C207" s="137"/>
      <c r="D207" s="137"/>
      <c r="E207" s="137"/>
      <c r="F207" s="137"/>
      <c r="G207" s="137"/>
      <c r="H207" s="137"/>
      <c r="I207" s="137"/>
      <c r="J207" s="137"/>
      <c r="K207" s="137"/>
      <c r="L207" s="137"/>
      <c r="M207" s="137"/>
      <c r="N207" s="137"/>
      <c r="O207" s="137"/>
      <c r="P207" s="137"/>
      <c r="Q207" s="161"/>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row>
    <row r="208" spans="1:46" ht="14.25" customHeight="1" x14ac:dyDescent="0.2">
      <c r="A208" s="137"/>
      <c r="B208" s="137"/>
      <c r="C208" s="137"/>
      <c r="D208" s="137"/>
      <c r="E208" s="137"/>
      <c r="F208" s="137"/>
      <c r="G208" s="137"/>
      <c r="H208" s="137"/>
      <c r="I208" s="137"/>
      <c r="J208" s="137"/>
      <c r="K208" s="137"/>
      <c r="L208" s="137"/>
      <c r="M208" s="137"/>
      <c r="N208" s="137"/>
      <c r="O208" s="137"/>
      <c r="P208" s="137"/>
      <c r="Q208" s="161"/>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row>
    <row r="209" spans="1:46" ht="14.25" customHeight="1" x14ac:dyDescent="0.2">
      <c r="A209" s="137"/>
      <c r="B209" s="137"/>
      <c r="C209" s="137"/>
      <c r="D209" s="137"/>
      <c r="E209" s="137"/>
      <c r="F209" s="137"/>
      <c r="G209" s="137"/>
      <c r="H209" s="137"/>
      <c r="I209" s="137"/>
      <c r="J209" s="137"/>
      <c r="K209" s="137"/>
      <c r="L209" s="137"/>
      <c r="M209" s="137"/>
      <c r="N209" s="137"/>
      <c r="O209" s="137"/>
      <c r="P209" s="137"/>
      <c r="Q209" s="161"/>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row>
    <row r="210" spans="1:46" ht="14.25" customHeight="1" x14ac:dyDescent="0.2">
      <c r="A210" s="137"/>
      <c r="B210" s="137"/>
      <c r="C210" s="137"/>
      <c r="D210" s="137"/>
      <c r="E210" s="137"/>
      <c r="F210" s="137"/>
      <c r="G210" s="137"/>
      <c r="H210" s="137"/>
      <c r="I210" s="137"/>
      <c r="J210" s="137"/>
      <c r="K210" s="137"/>
      <c r="L210" s="137"/>
      <c r="M210" s="137"/>
      <c r="N210" s="137"/>
      <c r="O210" s="137"/>
      <c r="P210" s="137"/>
      <c r="Q210" s="161"/>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row>
    <row r="211" spans="1:46" ht="14.25" customHeight="1" x14ac:dyDescent="0.2">
      <c r="A211" s="137"/>
      <c r="B211" s="137"/>
      <c r="C211" s="137"/>
      <c r="D211" s="137"/>
      <c r="E211" s="137"/>
      <c r="F211" s="137"/>
      <c r="G211" s="137"/>
      <c r="H211" s="137"/>
      <c r="I211" s="137"/>
      <c r="J211" s="137"/>
      <c r="K211" s="137"/>
      <c r="L211" s="137"/>
      <c r="M211" s="137"/>
      <c r="N211" s="137"/>
      <c r="O211" s="137"/>
      <c r="P211" s="137"/>
      <c r="Q211" s="161"/>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row>
    <row r="212" spans="1:46" ht="14.25" customHeight="1" x14ac:dyDescent="0.2">
      <c r="A212" s="137"/>
      <c r="B212" s="137"/>
      <c r="C212" s="137"/>
      <c r="D212" s="137"/>
      <c r="E212" s="137"/>
      <c r="F212" s="137"/>
      <c r="G212" s="137"/>
      <c r="H212" s="137"/>
      <c r="I212" s="137"/>
      <c r="J212" s="137"/>
      <c r="K212" s="137"/>
      <c r="L212" s="137"/>
      <c r="M212" s="137"/>
      <c r="N212" s="137"/>
      <c r="O212" s="137"/>
      <c r="P212" s="137"/>
      <c r="Q212" s="161"/>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row>
    <row r="213" spans="1:46" ht="14.25" customHeight="1" x14ac:dyDescent="0.2">
      <c r="A213" s="137"/>
      <c r="B213" s="137"/>
      <c r="C213" s="137"/>
      <c r="D213" s="137"/>
      <c r="E213" s="137"/>
      <c r="F213" s="137"/>
      <c r="G213" s="137"/>
      <c r="H213" s="137"/>
      <c r="I213" s="137"/>
      <c r="J213" s="137"/>
      <c r="K213" s="137"/>
      <c r="L213" s="137"/>
      <c r="M213" s="137"/>
      <c r="N213" s="137"/>
      <c r="O213" s="137"/>
      <c r="P213" s="137"/>
      <c r="Q213" s="161"/>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row>
    <row r="214" spans="1:46" ht="14.25" customHeight="1" x14ac:dyDescent="0.2">
      <c r="A214" s="137"/>
      <c r="B214" s="137"/>
      <c r="C214" s="137"/>
      <c r="D214" s="137"/>
      <c r="E214" s="137"/>
      <c r="F214" s="137"/>
      <c r="G214" s="137"/>
      <c r="H214" s="137"/>
      <c r="I214" s="137"/>
      <c r="J214" s="137"/>
      <c r="K214" s="137"/>
      <c r="L214" s="137"/>
      <c r="M214" s="137"/>
      <c r="N214" s="137"/>
      <c r="O214" s="137"/>
      <c r="P214" s="137"/>
      <c r="Q214" s="161"/>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row>
    <row r="215" spans="1:46" ht="14.25" customHeight="1" x14ac:dyDescent="0.2">
      <c r="A215" s="137"/>
      <c r="B215" s="137"/>
      <c r="C215" s="137"/>
      <c r="D215" s="137"/>
      <c r="E215" s="137"/>
      <c r="F215" s="137"/>
      <c r="G215" s="137"/>
      <c r="H215" s="137"/>
      <c r="I215" s="137"/>
      <c r="J215" s="137"/>
      <c r="K215" s="137"/>
      <c r="L215" s="137"/>
      <c r="M215" s="137"/>
      <c r="N215" s="137"/>
      <c r="O215" s="137"/>
      <c r="P215" s="137"/>
      <c r="Q215" s="161"/>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row>
    <row r="216" spans="1:46" ht="14.25" customHeight="1" x14ac:dyDescent="0.2">
      <c r="A216" s="137"/>
      <c r="B216" s="137"/>
      <c r="C216" s="137"/>
      <c r="D216" s="137"/>
      <c r="E216" s="137"/>
      <c r="F216" s="137"/>
      <c r="G216" s="137"/>
      <c r="H216" s="137"/>
      <c r="I216" s="137"/>
      <c r="J216" s="137"/>
      <c r="K216" s="137"/>
      <c r="L216" s="137"/>
      <c r="M216" s="137"/>
      <c r="N216" s="137"/>
      <c r="O216" s="137"/>
      <c r="P216" s="137"/>
      <c r="Q216" s="161"/>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row>
    <row r="217" spans="1:46" ht="14.25" customHeight="1" x14ac:dyDescent="0.2">
      <c r="A217" s="137"/>
      <c r="B217" s="137"/>
      <c r="C217" s="137"/>
      <c r="D217" s="137"/>
      <c r="E217" s="137"/>
      <c r="F217" s="137"/>
      <c r="G217" s="137"/>
      <c r="H217" s="137"/>
      <c r="I217" s="137"/>
      <c r="J217" s="137"/>
      <c r="K217" s="137"/>
      <c r="L217" s="137"/>
      <c r="M217" s="137"/>
      <c r="N217" s="137"/>
      <c r="O217" s="137"/>
      <c r="P217" s="137"/>
      <c r="Q217" s="161"/>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row>
    <row r="218" spans="1:46" ht="14.25" customHeight="1" x14ac:dyDescent="0.2">
      <c r="A218" s="137"/>
      <c r="B218" s="137"/>
      <c r="C218" s="137"/>
      <c r="D218" s="137"/>
      <c r="E218" s="137"/>
      <c r="F218" s="137"/>
      <c r="G218" s="137"/>
      <c r="H218" s="137"/>
      <c r="I218" s="137"/>
      <c r="J218" s="137"/>
      <c r="K218" s="137"/>
      <c r="L218" s="137"/>
      <c r="M218" s="137"/>
      <c r="N218" s="137"/>
      <c r="O218" s="137"/>
      <c r="P218" s="137"/>
      <c r="Q218" s="161"/>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row>
    <row r="219" spans="1:46" ht="14.25" customHeight="1" x14ac:dyDescent="0.2">
      <c r="A219" s="137"/>
      <c r="B219" s="137"/>
      <c r="C219" s="137"/>
      <c r="D219" s="137"/>
      <c r="E219" s="137"/>
      <c r="F219" s="137"/>
      <c r="G219" s="137"/>
      <c r="H219" s="137"/>
      <c r="I219" s="137"/>
      <c r="J219" s="137"/>
      <c r="K219" s="137"/>
      <c r="L219" s="137"/>
      <c r="M219" s="137"/>
      <c r="N219" s="137"/>
      <c r="O219" s="137"/>
      <c r="P219" s="137"/>
      <c r="Q219" s="161"/>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row>
    <row r="220" spans="1:46" ht="14.25" customHeight="1" x14ac:dyDescent="0.2">
      <c r="A220" s="137"/>
      <c r="B220" s="137"/>
      <c r="C220" s="137"/>
      <c r="D220" s="137"/>
      <c r="E220" s="137"/>
      <c r="F220" s="137"/>
      <c r="G220" s="137"/>
      <c r="H220" s="137"/>
      <c r="I220" s="137"/>
      <c r="J220" s="137"/>
      <c r="K220" s="137"/>
      <c r="L220" s="137"/>
      <c r="M220" s="137"/>
      <c r="N220" s="137"/>
      <c r="O220" s="137"/>
      <c r="P220" s="137"/>
      <c r="Q220" s="161"/>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row>
    <row r="221" spans="1:46" ht="14.25" customHeight="1" x14ac:dyDescent="0.2">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row>
    <row r="222" spans="1:46" ht="14.25" customHeight="1" x14ac:dyDescent="0.2">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row>
    <row r="223" spans="1:46" ht="14.25" customHeight="1" x14ac:dyDescent="0.2">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row>
    <row r="224" spans="1:46" ht="14.25" customHeight="1" x14ac:dyDescent="0.2">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row>
    <row r="225" spans="1:46" ht="14.25" customHeight="1" x14ac:dyDescent="0.2">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row>
    <row r="226" spans="1:46" ht="14.25" customHeight="1" x14ac:dyDescent="0.2">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row>
    <row r="227" spans="1:46" ht="14.25" customHeight="1" x14ac:dyDescent="0.2">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row>
    <row r="228" spans="1:46" ht="14.25" customHeight="1" x14ac:dyDescent="0.2">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row>
    <row r="229" spans="1:46" ht="14.25" customHeight="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row>
    <row r="230" spans="1:46" ht="14.25" customHeight="1" x14ac:dyDescent="0.2">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row>
    <row r="231" spans="1:46" ht="14.25" customHeight="1" x14ac:dyDescent="0.2">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row>
    <row r="232" spans="1:46" ht="14.25" customHeight="1" x14ac:dyDescent="0.2">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row>
    <row r="233" spans="1:46" ht="14.25" customHeight="1" x14ac:dyDescent="0.2">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row>
    <row r="234" spans="1:46" ht="14.25" customHeight="1" x14ac:dyDescent="0.2">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row>
    <row r="235" spans="1:46" ht="14.25" customHeight="1" x14ac:dyDescent="0.2">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row>
    <row r="236" spans="1:46" ht="14.25" customHeight="1" x14ac:dyDescent="0.2">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row>
    <row r="237" spans="1:46" ht="14.25" customHeight="1" x14ac:dyDescent="0.2">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row>
    <row r="238" spans="1:46" ht="14.25" customHeight="1" x14ac:dyDescent="0.2">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row>
    <row r="239" spans="1:46" ht="14.25" customHeight="1" x14ac:dyDescent="0.2">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row>
    <row r="240" spans="1:46" ht="14.25" customHeight="1" x14ac:dyDescent="0.2">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row>
    <row r="241" spans="1:46" ht="14.25" customHeight="1" x14ac:dyDescent="0.2">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row>
    <row r="242" spans="1:46" ht="14.25" customHeight="1" x14ac:dyDescent="0.2">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row>
    <row r="243" spans="1:46" ht="14.25" customHeight="1" x14ac:dyDescent="0.2">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row>
    <row r="244" spans="1:46" ht="14.25" customHeight="1" x14ac:dyDescent="0.2">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row>
    <row r="245" spans="1:46" ht="14.25" customHeight="1" x14ac:dyDescent="0.2">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row>
    <row r="246" spans="1:46" ht="14.25" customHeight="1" x14ac:dyDescent="0.2">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row>
    <row r="247" spans="1:46" ht="14.25" customHeight="1" x14ac:dyDescent="0.2">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row>
    <row r="248" spans="1:46" ht="14.25" customHeight="1" x14ac:dyDescent="0.2">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row>
    <row r="249" spans="1:46" ht="14.25" customHeight="1" x14ac:dyDescent="0.2">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row>
    <row r="250" spans="1:46" ht="14.25" customHeight="1" x14ac:dyDescent="0.2">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row>
    <row r="251" spans="1:46" ht="14.25" customHeight="1" x14ac:dyDescent="0.2">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row>
    <row r="252" spans="1:46" ht="14.25" customHeight="1" x14ac:dyDescent="0.2">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row>
    <row r="253" spans="1:46" ht="14.25" customHeight="1" x14ac:dyDescent="0.2">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row>
    <row r="254" spans="1:46" ht="14.25" customHeight="1" x14ac:dyDescent="0.2">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row>
    <row r="255" spans="1:46" ht="14.25" customHeight="1" x14ac:dyDescent="0.2">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row>
    <row r="256" spans="1:46" ht="14.25" customHeight="1" x14ac:dyDescent="0.2">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row>
    <row r="257" spans="1:46" ht="14.25" customHeight="1" x14ac:dyDescent="0.2">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row>
    <row r="258" spans="1:46" ht="14.25" customHeight="1" x14ac:dyDescent="0.2">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row>
    <row r="259" spans="1:46" ht="14.25" customHeight="1" x14ac:dyDescent="0.2">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row>
    <row r="260" spans="1:46" ht="14.25" customHeight="1" x14ac:dyDescent="0.2">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row>
    <row r="261" spans="1:46" ht="14.25" customHeight="1" x14ac:dyDescent="0.2">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row>
    <row r="262" spans="1:46" ht="14.25" customHeight="1" x14ac:dyDescent="0.2">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row>
    <row r="263" spans="1:46" ht="14.25" customHeight="1" x14ac:dyDescent="0.2">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row>
    <row r="264" spans="1:46" ht="14.25" customHeight="1" x14ac:dyDescent="0.2">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row>
    <row r="265" spans="1:46" ht="14.25" customHeight="1" x14ac:dyDescent="0.2">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row>
    <row r="266" spans="1:46" ht="14.25" customHeight="1" x14ac:dyDescent="0.2">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row>
    <row r="267" spans="1:46" ht="14.25" customHeight="1" x14ac:dyDescent="0.2">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row>
    <row r="268" spans="1:46" ht="14.25" customHeight="1" x14ac:dyDescent="0.2">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row>
    <row r="269" spans="1:46" ht="14.25" customHeight="1" x14ac:dyDescent="0.2">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row>
    <row r="270" spans="1:46" ht="14.25" customHeight="1" x14ac:dyDescent="0.2">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row>
    <row r="271" spans="1:46" ht="14.25" customHeight="1" x14ac:dyDescent="0.2">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row>
    <row r="272" spans="1:46" ht="14.25" customHeight="1" x14ac:dyDescent="0.2">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row>
    <row r="273" spans="1:46" ht="14.25" customHeight="1" x14ac:dyDescent="0.2">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row>
    <row r="274" spans="1:46" ht="14.25" customHeight="1" x14ac:dyDescent="0.2">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row>
    <row r="275" spans="1:46" ht="14.25" customHeight="1" x14ac:dyDescent="0.2">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row>
    <row r="276" spans="1:46" ht="14.25" customHeight="1" x14ac:dyDescent="0.2">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row>
    <row r="277" spans="1:46" ht="14.25" customHeight="1" x14ac:dyDescent="0.2">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row>
    <row r="278" spans="1:46" ht="14.25" customHeight="1" x14ac:dyDescent="0.2">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row>
    <row r="279" spans="1:46" ht="14.25" customHeight="1" x14ac:dyDescent="0.2">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row>
    <row r="280" spans="1:46" ht="14.25" customHeight="1" x14ac:dyDescent="0.2">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row>
    <row r="281" spans="1:46" ht="14.25" customHeight="1" x14ac:dyDescent="0.2">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row>
    <row r="282" spans="1:46" ht="14.25" customHeight="1" x14ac:dyDescent="0.2">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row>
    <row r="283" spans="1:46" ht="14.25" customHeight="1" x14ac:dyDescent="0.2">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row>
    <row r="284" spans="1:46" ht="14.25" customHeight="1" x14ac:dyDescent="0.2">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row>
    <row r="285" spans="1:46" ht="14.25" customHeight="1" x14ac:dyDescent="0.2">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row>
    <row r="286" spans="1:46" ht="14.25" customHeight="1" x14ac:dyDescent="0.2">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row>
    <row r="287" spans="1:46" ht="14.25" customHeight="1" x14ac:dyDescent="0.2">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row>
    <row r="288" spans="1:46" ht="14.25" customHeight="1" x14ac:dyDescent="0.2">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row>
    <row r="289" spans="1:46" ht="14.25" customHeight="1" x14ac:dyDescent="0.2">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row>
    <row r="290" spans="1:46" ht="14.25" customHeight="1" x14ac:dyDescent="0.2">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row>
    <row r="291" spans="1:46" ht="14.25" customHeight="1" x14ac:dyDescent="0.2">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row>
    <row r="292" spans="1:46" ht="14.25" customHeight="1" x14ac:dyDescent="0.2">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row>
    <row r="293" spans="1:46" ht="14.25" customHeight="1" x14ac:dyDescent="0.2">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row>
    <row r="294" spans="1:46" ht="14.25" customHeight="1" x14ac:dyDescent="0.2">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row>
    <row r="295" spans="1:46" ht="14.25" customHeight="1" x14ac:dyDescent="0.2">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row>
    <row r="296" spans="1:46" ht="14.25" customHeight="1" x14ac:dyDescent="0.2">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row>
    <row r="297" spans="1:46" ht="14.25" customHeight="1" x14ac:dyDescent="0.2">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row>
    <row r="298" spans="1:46" ht="14.25" customHeight="1" x14ac:dyDescent="0.2">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row>
    <row r="299" spans="1:46" ht="14.25" customHeight="1" x14ac:dyDescent="0.2">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row>
    <row r="300" spans="1:46" ht="14.25" customHeight="1" x14ac:dyDescent="0.2">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row>
    <row r="301" spans="1:46" ht="14.25" customHeight="1" x14ac:dyDescent="0.2">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row>
    <row r="302" spans="1:46" ht="14.25" customHeight="1" x14ac:dyDescent="0.2">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row>
    <row r="303" spans="1:46" ht="14.25" customHeight="1" x14ac:dyDescent="0.2">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row>
    <row r="304" spans="1:46" ht="14.25" customHeight="1" x14ac:dyDescent="0.2">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row>
    <row r="305" spans="1:46" ht="14.25" customHeight="1" x14ac:dyDescent="0.2">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row>
    <row r="306" spans="1:46" ht="14.25" customHeight="1" x14ac:dyDescent="0.2">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row>
    <row r="307" spans="1:46" ht="14.25" customHeight="1" x14ac:dyDescent="0.2">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row>
    <row r="308" spans="1:46" ht="14.25" customHeight="1" x14ac:dyDescent="0.2">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row>
    <row r="309" spans="1:46" ht="14.25" customHeight="1" x14ac:dyDescent="0.2">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row>
    <row r="310" spans="1:46" ht="14.25" customHeight="1" x14ac:dyDescent="0.2">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row>
    <row r="311" spans="1:46" ht="14.25" customHeight="1" x14ac:dyDescent="0.2">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row>
    <row r="312" spans="1:46" ht="14.25" customHeight="1" x14ac:dyDescent="0.2">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row>
    <row r="313" spans="1:46" ht="14.25" customHeight="1" x14ac:dyDescent="0.2">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row>
    <row r="314" spans="1:46" ht="14.25" customHeight="1" x14ac:dyDescent="0.2">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row>
    <row r="315" spans="1:46" ht="14.25" customHeight="1" x14ac:dyDescent="0.2">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row>
    <row r="316" spans="1:46" ht="14.25" customHeight="1" x14ac:dyDescent="0.2">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row>
    <row r="317" spans="1:46" ht="14.25" customHeight="1" x14ac:dyDescent="0.2">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row>
    <row r="318" spans="1:46" ht="14.25" customHeight="1" x14ac:dyDescent="0.2">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row>
    <row r="319" spans="1:46" ht="14.25" customHeight="1" x14ac:dyDescent="0.2">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row>
    <row r="320" spans="1:46" ht="14.25" customHeight="1" x14ac:dyDescent="0.2">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row>
    <row r="321" spans="1:46" ht="14.25" customHeight="1" x14ac:dyDescent="0.2">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row>
    <row r="322" spans="1:46" ht="14.25" customHeight="1" x14ac:dyDescent="0.2">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row>
    <row r="323" spans="1:46" ht="14.25" customHeight="1" x14ac:dyDescent="0.2">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row>
    <row r="324" spans="1:46" ht="14.25" customHeight="1" x14ac:dyDescent="0.2">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row>
    <row r="325" spans="1:46" ht="14.25" customHeight="1" x14ac:dyDescent="0.2">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row>
    <row r="326" spans="1:46" ht="14.25" customHeight="1" x14ac:dyDescent="0.2">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row>
    <row r="327" spans="1:46" ht="14.25" customHeight="1" x14ac:dyDescent="0.2">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row>
    <row r="328" spans="1:46" ht="14.25" customHeight="1" x14ac:dyDescent="0.2">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row>
    <row r="329" spans="1:46" ht="14.25" customHeight="1" x14ac:dyDescent="0.2">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row>
    <row r="330" spans="1:46" ht="14.25" customHeight="1" x14ac:dyDescent="0.2">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row>
    <row r="331" spans="1:46" ht="14.25" customHeight="1" x14ac:dyDescent="0.2">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row>
    <row r="332" spans="1:46" ht="14.25" customHeight="1" x14ac:dyDescent="0.2">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row>
    <row r="333" spans="1:46" ht="14.25" customHeight="1" x14ac:dyDescent="0.2">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row>
    <row r="334" spans="1:46" ht="14.25" customHeight="1" x14ac:dyDescent="0.2">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row>
    <row r="335" spans="1:46" ht="14.25" customHeight="1" x14ac:dyDescent="0.2">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row>
    <row r="336" spans="1:46" ht="14.25" customHeight="1" x14ac:dyDescent="0.2">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row>
    <row r="337" spans="1:46" ht="14.25" customHeight="1" x14ac:dyDescent="0.2">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row>
    <row r="338" spans="1:46" ht="14.25" customHeight="1" x14ac:dyDescent="0.2">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row>
    <row r="339" spans="1:46" ht="14.25" customHeight="1" x14ac:dyDescent="0.2">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row>
    <row r="340" spans="1:46" ht="14.25" customHeight="1" x14ac:dyDescent="0.2">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row>
    <row r="341" spans="1:46" ht="14.25" customHeight="1" x14ac:dyDescent="0.2">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row>
    <row r="342" spans="1:46" ht="14.25" customHeight="1" x14ac:dyDescent="0.2">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row>
    <row r="343" spans="1:46" ht="14.25" customHeight="1" x14ac:dyDescent="0.2">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row>
    <row r="344" spans="1:46" ht="14.25" customHeight="1" x14ac:dyDescent="0.2">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row>
    <row r="345" spans="1:46" ht="14.25" customHeight="1" x14ac:dyDescent="0.2">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row>
    <row r="346" spans="1:46" ht="14.25" customHeight="1" x14ac:dyDescent="0.2">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row>
    <row r="347" spans="1:46" ht="14.25" customHeight="1" x14ac:dyDescent="0.2">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row>
    <row r="348" spans="1:46" ht="14.25" customHeight="1" x14ac:dyDescent="0.2">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row>
    <row r="349" spans="1:46" ht="14.25" customHeight="1" x14ac:dyDescent="0.2">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row>
    <row r="350" spans="1:46" ht="14.25" customHeight="1" x14ac:dyDescent="0.2">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row>
    <row r="351" spans="1:46" ht="14.25" customHeight="1" x14ac:dyDescent="0.2">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row>
    <row r="352" spans="1:46" ht="14.25" customHeight="1" x14ac:dyDescent="0.2">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row>
    <row r="353" spans="1:46" ht="14.25" customHeight="1" x14ac:dyDescent="0.2">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row>
    <row r="354" spans="1:46" ht="14.25" customHeight="1" x14ac:dyDescent="0.2">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row>
    <row r="355" spans="1:46" ht="14.25" customHeight="1" x14ac:dyDescent="0.2">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row>
    <row r="356" spans="1:46" ht="14.25" customHeight="1" x14ac:dyDescent="0.2">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row>
    <row r="357" spans="1:46" ht="14.25" customHeight="1" x14ac:dyDescent="0.2">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row>
    <row r="358" spans="1:46" ht="14.25" customHeight="1" x14ac:dyDescent="0.2">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row>
    <row r="359" spans="1:46" ht="14.25" customHeight="1" x14ac:dyDescent="0.2">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row>
    <row r="360" spans="1:46" ht="14.25" customHeight="1" x14ac:dyDescent="0.2">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row>
    <row r="361" spans="1:46" ht="14.25" customHeight="1" x14ac:dyDescent="0.2">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row>
    <row r="362" spans="1:46" ht="14.25" customHeight="1" x14ac:dyDescent="0.2">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row>
    <row r="363" spans="1:46" ht="14.25" customHeight="1" x14ac:dyDescent="0.2">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row>
    <row r="364" spans="1:46" ht="14.25" customHeight="1" x14ac:dyDescent="0.2">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row>
    <row r="365" spans="1:46" ht="14.25" customHeight="1" x14ac:dyDescent="0.2">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row>
    <row r="366" spans="1:46" ht="14.25" customHeight="1" x14ac:dyDescent="0.2">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row>
    <row r="367" spans="1:46" ht="14.25" customHeight="1" x14ac:dyDescent="0.2">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row>
    <row r="368" spans="1:46" ht="14.25" customHeight="1" x14ac:dyDescent="0.2">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row>
    <row r="369" spans="1:46" ht="14.25" customHeight="1" x14ac:dyDescent="0.2">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row>
    <row r="370" spans="1:46" ht="14.25" customHeight="1" x14ac:dyDescent="0.2">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row>
    <row r="371" spans="1:46" ht="14.25" customHeight="1" x14ac:dyDescent="0.2">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row>
    <row r="372" spans="1:46" ht="14.25" customHeight="1" x14ac:dyDescent="0.2">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row>
    <row r="373" spans="1:46" ht="14.25" customHeight="1" x14ac:dyDescent="0.2">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row>
    <row r="374" spans="1:46" ht="14.25" customHeight="1" x14ac:dyDescent="0.2">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row>
    <row r="375" spans="1:46" ht="14.25" customHeight="1" x14ac:dyDescent="0.2">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row>
    <row r="376" spans="1:46" ht="14.25" customHeight="1" x14ac:dyDescent="0.2">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row>
    <row r="377" spans="1:46" ht="14.25" customHeight="1" x14ac:dyDescent="0.2">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row>
    <row r="378" spans="1:46" ht="14.25" customHeight="1" x14ac:dyDescent="0.2">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row>
    <row r="379" spans="1:46" ht="14.25" customHeight="1" x14ac:dyDescent="0.2">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row>
    <row r="380" spans="1:46" ht="14.25" customHeight="1" x14ac:dyDescent="0.2">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row>
    <row r="381" spans="1:46" ht="14.25" customHeight="1" x14ac:dyDescent="0.2">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row>
    <row r="382" spans="1:46" ht="14.25" customHeight="1" x14ac:dyDescent="0.2">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row>
    <row r="383" spans="1:46" ht="14.25" customHeight="1" x14ac:dyDescent="0.2">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row>
    <row r="384" spans="1:46" ht="14.25" customHeight="1" x14ac:dyDescent="0.2">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row>
    <row r="385" spans="1:46" ht="14.25" customHeight="1" x14ac:dyDescent="0.2">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row>
    <row r="386" spans="1:46" ht="14.25" customHeight="1" x14ac:dyDescent="0.2">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row>
    <row r="387" spans="1:46" ht="14.25" customHeight="1" x14ac:dyDescent="0.2">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row>
    <row r="388" spans="1:46" ht="14.25" customHeight="1" x14ac:dyDescent="0.2">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row>
    <row r="389" spans="1:46" ht="14.25" customHeight="1" x14ac:dyDescent="0.2">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row>
    <row r="390" spans="1:46" ht="14.25" customHeight="1" x14ac:dyDescent="0.2">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row>
    <row r="391" spans="1:46" ht="14.25" customHeight="1" x14ac:dyDescent="0.2">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row>
    <row r="392" spans="1:46" ht="14.25" customHeight="1" x14ac:dyDescent="0.2">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row>
    <row r="393" spans="1:46" ht="14.25" customHeight="1" x14ac:dyDescent="0.2">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row>
    <row r="394" spans="1:46" ht="14.25" customHeight="1" x14ac:dyDescent="0.2">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row>
    <row r="395" spans="1:46" ht="14.25" customHeight="1" x14ac:dyDescent="0.2">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row>
    <row r="396" spans="1:46" ht="14.25" customHeight="1" x14ac:dyDescent="0.2">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row>
    <row r="397" spans="1:46" ht="14.25" customHeight="1" x14ac:dyDescent="0.2">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row>
    <row r="398" spans="1:46" ht="14.25" customHeight="1" x14ac:dyDescent="0.2">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row>
    <row r="399" spans="1:46" ht="14.25" customHeight="1" x14ac:dyDescent="0.2">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row>
    <row r="400" spans="1:46" ht="14.25" customHeight="1" x14ac:dyDescent="0.2">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row>
    <row r="401" spans="1:46" ht="14.25" customHeight="1" x14ac:dyDescent="0.2">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row>
    <row r="402" spans="1:46" ht="14.25" customHeight="1" x14ac:dyDescent="0.2">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row>
    <row r="403" spans="1:46" ht="14.25" customHeight="1" x14ac:dyDescent="0.2">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row>
    <row r="404" spans="1:46" ht="14.25" customHeight="1" x14ac:dyDescent="0.2">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row>
    <row r="405" spans="1:46" ht="14.25" customHeight="1" x14ac:dyDescent="0.2">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row>
    <row r="406" spans="1:46" ht="14.25" customHeight="1" x14ac:dyDescent="0.2">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row>
    <row r="407" spans="1:46" ht="14.25" customHeight="1" x14ac:dyDescent="0.2">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row>
    <row r="408" spans="1:46" ht="14.25" customHeight="1" x14ac:dyDescent="0.2">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row>
    <row r="409" spans="1:46" ht="14.25" customHeight="1" x14ac:dyDescent="0.2">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row>
    <row r="410" spans="1:46" ht="14.25" customHeight="1" x14ac:dyDescent="0.2">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row>
    <row r="411" spans="1:46" ht="14.25" customHeight="1" x14ac:dyDescent="0.2">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row>
    <row r="412" spans="1:46" ht="14.25" customHeight="1" x14ac:dyDescent="0.2">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row>
    <row r="413" spans="1:46" ht="14.25" customHeight="1" x14ac:dyDescent="0.2">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row>
    <row r="414" spans="1:46" ht="14.25" customHeight="1" x14ac:dyDescent="0.2">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row>
    <row r="415" spans="1:46" ht="14.25" customHeight="1" x14ac:dyDescent="0.2">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row>
    <row r="416" spans="1:46" ht="14.25" customHeight="1" x14ac:dyDescent="0.2">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row>
    <row r="417" spans="1:46" ht="14.25" customHeight="1" x14ac:dyDescent="0.2">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row>
    <row r="418" spans="1:46" ht="14.25" customHeight="1" x14ac:dyDescent="0.2">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row>
    <row r="419" spans="1:46" ht="14.25" customHeight="1" x14ac:dyDescent="0.2">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row>
    <row r="420" spans="1:46" ht="14.25" customHeight="1" x14ac:dyDescent="0.2">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row>
    <row r="421" spans="1:46" ht="14.25" customHeight="1" x14ac:dyDescent="0.2">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row>
    <row r="422" spans="1:46" ht="14.25" customHeight="1" x14ac:dyDescent="0.2">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row>
    <row r="423" spans="1:46" ht="14.25" customHeight="1" x14ac:dyDescent="0.2">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row>
    <row r="424" spans="1:46" ht="14.25" customHeight="1" x14ac:dyDescent="0.2">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row>
    <row r="425" spans="1:46" ht="14.25" customHeight="1" x14ac:dyDescent="0.2">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row>
    <row r="426" spans="1:46" ht="14.25" customHeight="1" x14ac:dyDescent="0.2">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row>
    <row r="427" spans="1:46" ht="14.25" customHeight="1" x14ac:dyDescent="0.2">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row>
    <row r="428" spans="1:46" ht="14.25" customHeight="1" x14ac:dyDescent="0.2">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row>
    <row r="429" spans="1:46" ht="14.25" customHeight="1" x14ac:dyDescent="0.2">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row>
    <row r="430" spans="1:46" ht="14.25" customHeight="1" x14ac:dyDescent="0.2">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row>
    <row r="431" spans="1:46" ht="14.25" customHeight="1" x14ac:dyDescent="0.2">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row>
    <row r="432" spans="1:46" ht="14.25" customHeight="1" x14ac:dyDescent="0.2">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row>
    <row r="433" spans="1:46" ht="14.25" customHeight="1" x14ac:dyDescent="0.2">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row>
    <row r="434" spans="1:46" ht="14.25" customHeight="1" x14ac:dyDescent="0.2">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row>
    <row r="435" spans="1:46" ht="14.25" customHeight="1" x14ac:dyDescent="0.2">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row>
    <row r="436" spans="1:46" ht="14.25" customHeight="1" x14ac:dyDescent="0.2">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row>
    <row r="437" spans="1:46" ht="14.25" customHeight="1" x14ac:dyDescent="0.2">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row>
    <row r="438" spans="1:46" ht="14.25" customHeight="1" x14ac:dyDescent="0.2">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row>
    <row r="439" spans="1:46" ht="14.25" customHeight="1" x14ac:dyDescent="0.2">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row>
    <row r="440" spans="1:46" ht="14.25" customHeight="1" x14ac:dyDescent="0.2">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row>
    <row r="441" spans="1:46" ht="14.25" customHeight="1" x14ac:dyDescent="0.2">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row>
    <row r="442" spans="1:46" ht="14.25" customHeight="1" x14ac:dyDescent="0.2">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row>
    <row r="443" spans="1:46" ht="14.25" customHeight="1" x14ac:dyDescent="0.2">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row>
    <row r="444" spans="1:46" ht="14.25" customHeight="1" x14ac:dyDescent="0.2">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row>
    <row r="445" spans="1:46" ht="14.25" customHeight="1" x14ac:dyDescent="0.2">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row>
    <row r="446" spans="1:46" ht="14.25" customHeight="1" x14ac:dyDescent="0.2">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row>
    <row r="447" spans="1:46" ht="14.25" customHeight="1" x14ac:dyDescent="0.2">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row>
    <row r="448" spans="1:46" ht="14.25" customHeight="1" x14ac:dyDescent="0.2">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row>
    <row r="449" spans="1:46" ht="14.25" customHeight="1" x14ac:dyDescent="0.2">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row>
    <row r="450" spans="1:46" ht="14.25" customHeight="1" x14ac:dyDescent="0.2">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row>
    <row r="451" spans="1:46" ht="14.25" customHeight="1" x14ac:dyDescent="0.2">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row>
    <row r="452" spans="1:46" ht="14.25" customHeight="1" x14ac:dyDescent="0.2">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row>
    <row r="453" spans="1:46" ht="14.25" customHeight="1" x14ac:dyDescent="0.2">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row>
    <row r="454" spans="1:46" ht="14.25" customHeight="1" x14ac:dyDescent="0.2">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row>
    <row r="455" spans="1:46" ht="14.25" customHeight="1" x14ac:dyDescent="0.2">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row>
    <row r="456" spans="1:46" ht="14.25" customHeight="1" x14ac:dyDescent="0.2">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row>
    <row r="457" spans="1:46" ht="14.25" customHeight="1" x14ac:dyDescent="0.2">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row>
    <row r="458" spans="1:46" ht="14.25" customHeight="1" x14ac:dyDescent="0.2">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row>
    <row r="459" spans="1:46" ht="14.25" customHeight="1" x14ac:dyDescent="0.2">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row>
    <row r="460" spans="1:46" ht="14.25" customHeight="1" x14ac:dyDescent="0.2">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row>
    <row r="461" spans="1:46" ht="14.25" customHeight="1" x14ac:dyDescent="0.2">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row>
    <row r="462" spans="1:46" ht="14.25" customHeight="1" x14ac:dyDescent="0.2">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row>
    <row r="463" spans="1:46" ht="14.25" customHeight="1" x14ac:dyDescent="0.2">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row>
    <row r="464" spans="1:46" ht="14.25" customHeight="1" x14ac:dyDescent="0.2">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row>
    <row r="465" spans="1:46" ht="14.25" customHeight="1" x14ac:dyDescent="0.2">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row>
    <row r="466" spans="1:46" ht="14.25" customHeight="1" x14ac:dyDescent="0.2">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row>
    <row r="467" spans="1:46" ht="14.25" customHeight="1" x14ac:dyDescent="0.2">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row>
    <row r="468" spans="1:46" ht="14.25" customHeight="1" x14ac:dyDescent="0.2">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row>
    <row r="469" spans="1:46" ht="14.25" customHeight="1" x14ac:dyDescent="0.2">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row>
    <row r="470" spans="1:46" ht="14.25" customHeight="1" x14ac:dyDescent="0.2">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row>
    <row r="471" spans="1:46" ht="14.25" customHeight="1" x14ac:dyDescent="0.2">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row>
    <row r="472" spans="1:46" ht="14.25" customHeight="1" x14ac:dyDescent="0.2">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row>
    <row r="473" spans="1:46" ht="14.25" customHeight="1" x14ac:dyDescent="0.2">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row>
    <row r="474" spans="1:46" ht="14.25" customHeight="1" x14ac:dyDescent="0.2">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row>
    <row r="475" spans="1:46" ht="14.25" customHeight="1" x14ac:dyDescent="0.2">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row>
    <row r="476" spans="1:46" ht="14.25" customHeight="1" x14ac:dyDescent="0.2">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row>
    <row r="477" spans="1:46" ht="14.25" customHeight="1" x14ac:dyDescent="0.2">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row>
    <row r="478" spans="1:46" ht="14.25" customHeight="1" x14ac:dyDescent="0.2">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row>
    <row r="479" spans="1:46" ht="14.25" customHeight="1" x14ac:dyDescent="0.2">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row>
    <row r="480" spans="1:46" ht="14.25" customHeight="1" x14ac:dyDescent="0.2">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row>
    <row r="481" spans="1:46" ht="14.25" customHeight="1" x14ac:dyDescent="0.2">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row>
    <row r="482" spans="1:46" ht="14.25" customHeight="1" x14ac:dyDescent="0.2">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row>
    <row r="483" spans="1:46" ht="14.25" customHeight="1" x14ac:dyDescent="0.2">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row>
    <row r="484" spans="1:46" ht="14.25" customHeight="1" x14ac:dyDescent="0.2">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row>
    <row r="485" spans="1:46" ht="14.25" customHeight="1" x14ac:dyDescent="0.2">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row>
    <row r="486" spans="1:46" ht="14.25" customHeight="1" x14ac:dyDescent="0.2">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row>
    <row r="487" spans="1:46" ht="14.25" customHeight="1" x14ac:dyDescent="0.2">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row>
    <row r="488" spans="1:46" ht="14.25" customHeight="1" x14ac:dyDescent="0.2">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row>
    <row r="489" spans="1:46" ht="14.25" customHeight="1" x14ac:dyDescent="0.2">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row>
    <row r="490" spans="1:46" ht="14.25" customHeight="1" x14ac:dyDescent="0.2">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row>
    <row r="491" spans="1:46" ht="14.25" customHeight="1" x14ac:dyDescent="0.2">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row>
    <row r="492" spans="1:46" ht="14.25" customHeight="1" x14ac:dyDescent="0.2">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row>
    <row r="493" spans="1:46" ht="14.25" customHeight="1" x14ac:dyDescent="0.2">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row>
    <row r="494" spans="1:46" ht="14.25" customHeight="1" x14ac:dyDescent="0.2">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row>
    <row r="495" spans="1:46" ht="14.25" customHeight="1" x14ac:dyDescent="0.2">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row>
    <row r="496" spans="1:46" ht="14.25" customHeight="1" x14ac:dyDescent="0.2">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row>
    <row r="497" spans="1:46" ht="14.25" customHeight="1" x14ac:dyDescent="0.2">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row>
    <row r="498" spans="1:46" ht="14.25" customHeight="1" x14ac:dyDescent="0.2">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row>
    <row r="499" spans="1:46" ht="14.25" customHeight="1" x14ac:dyDescent="0.2">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row>
    <row r="500" spans="1:46" ht="14.25" customHeight="1" x14ac:dyDescent="0.2">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row>
    <row r="501" spans="1:46" ht="14.25" customHeight="1" x14ac:dyDescent="0.2">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row>
    <row r="502" spans="1:46" ht="14.25" customHeight="1" x14ac:dyDescent="0.2">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row>
    <row r="503" spans="1:46" ht="14.25" customHeight="1" x14ac:dyDescent="0.2">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row>
    <row r="504" spans="1:46" ht="14.25" customHeight="1" x14ac:dyDescent="0.2">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row>
    <row r="505" spans="1:46" ht="14.25" customHeight="1" x14ac:dyDescent="0.2">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row>
    <row r="506" spans="1:46" ht="14.25" customHeight="1" x14ac:dyDescent="0.2">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row>
    <row r="507" spans="1:46" ht="14.25" customHeight="1" x14ac:dyDescent="0.2">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row>
    <row r="508" spans="1:46" ht="14.25" customHeight="1" x14ac:dyDescent="0.2">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row>
    <row r="509" spans="1:46" ht="14.25" customHeight="1" x14ac:dyDescent="0.2">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row>
    <row r="510" spans="1:46" ht="14.25" customHeight="1" x14ac:dyDescent="0.2">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row>
    <row r="511" spans="1:46" ht="14.25" customHeight="1" x14ac:dyDescent="0.2">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row>
    <row r="512" spans="1:46" ht="14.25" customHeight="1" x14ac:dyDescent="0.2">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row>
    <row r="513" spans="1:46" ht="14.25" customHeight="1" x14ac:dyDescent="0.2">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row>
    <row r="514" spans="1:46" ht="14.25" customHeight="1" x14ac:dyDescent="0.2">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row>
    <row r="515" spans="1:46" ht="14.25" customHeight="1" x14ac:dyDescent="0.2">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row>
    <row r="516" spans="1:46" ht="14.25" customHeight="1" x14ac:dyDescent="0.2">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row>
    <row r="517" spans="1:46" ht="14.25" customHeight="1" x14ac:dyDescent="0.2">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row>
    <row r="518" spans="1:46" ht="14.25" customHeight="1" x14ac:dyDescent="0.2">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row>
    <row r="519" spans="1:46" ht="14.25" customHeight="1" x14ac:dyDescent="0.2">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row>
    <row r="520" spans="1:46" ht="14.25" customHeight="1" x14ac:dyDescent="0.2">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row>
    <row r="521" spans="1:46" ht="14.25" customHeight="1" x14ac:dyDescent="0.2">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row>
    <row r="522" spans="1:46" ht="14.25" customHeight="1" x14ac:dyDescent="0.2">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row>
    <row r="523" spans="1:46" ht="14.25" customHeight="1" x14ac:dyDescent="0.2">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row>
    <row r="524" spans="1:46" ht="14.25" customHeight="1" x14ac:dyDescent="0.2">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row>
    <row r="525" spans="1:46" ht="14.25" customHeight="1" x14ac:dyDescent="0.2">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row>
    <row r="526" spans="1:46" ht="14.25" customHeight="1" x14ac:dyDescent="0.2">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row>
    <row r="527" spans="1:46" ht="14.25" customHeight="1" x14ac:dyDescent="0.2">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row>
    <row r="528" spans="1:46" ht="14.25" customHeight="1" x14ac:dyDescent="0.2">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row>
    <row r="529" spans="1:46" ht="14.25" customHeight="1" x14ac:dyDescent="0.2">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row>
    <row r="530" spans="1:46" ht="14.25" customHeight="1" x14ac:dyDescent="0.2">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row>
    <row r="531" spans="1:46" ht="14.25" customHeight="1" x14ac:dyDescent="0.2">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row>
    <row r="532" spans="1:46" ht="14.25" customHeight="1" x14ac:dyDescent="0.2">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row>
    <row r="533" spans="1:46" ht="14.25" customHeight="1" x14ac:dyDescent="0.2">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row>
    <row r="534" spans="1:46" ht="14.25" customHeight="1" x14ac:dyDescent="0.2">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row>
    <row r="535" spans="1:46" ht="14.25" customHeight="1" x14ac:dyDescent="0.2">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row>
    <row r="536" spans="1:46" ht="14.25" customHeight="1" x14ac:dyDescent="0.2">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row>
    <row r="537" spans="1:46" ht="14.25" customHeight="1" x14ac:dyDescent="0.2">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row>
    <row r="538" spans="1:46" ht="14.25" customHeight="1" x14ac:dyDescent="0.2">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row>
    <row r="539" spans="1:46" ht="14.25" customHeight="1" x14ac:dyDescent="0.2">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row>
    <row r="540" spans="1:46" ht="14.25" customHeight="1" x14ac:dyDescent="0.2">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row>
    <row r="541" spans="1:46" ht="14.25" customHeight="1" x14ac:dyDescent="0.2">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row>
    <row r="542" spans="1:46" ht="14.25" customHeight="1" x14ac:dyDescent="0.2">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row>
    <row r="543" spans="1:46" ht="14.25" customHeight="1" x14ac:dyDescent="0.2">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row>
    <row r="544" spans="1:46" ht="14.25" customHeight="1" x14ac:dyDescent="0.2">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row>
    <row r="545" spans="1:46" ht="14.25" customHeight="1" x14ac:dyDescent="0.2">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row>
    <row r="546" spans="1:46" ht="14.25" customHeight="1" x14ac:dyDescent="0.2">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row>
    <row r="547" spans="1:46" ht="14.25" customHeight="1" x14ac:dyDescent="0.2">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row>
    <row r="548" spans="1:46" ht="14.25" customHeight="1" x14ac:dyDescent="0.2">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row>
    <row r="549" spans="1:46" ht="14.25" customHeight="1" x14ac:dyDescent="0.2">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row>
    <row r="550" spans="1:46" ht="14.25" customHeight="1" x14ac:dyDescent="0.2">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row>
    <row r="551" spans="1:46" ht="14.25" customHeight="1" x14ac:dyDescent="0.2">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row>
    <row r="552" spans="1:46" ht="14.25" customHeight="1" x14ac:dyDescent="0.2">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row>
    <row r="553" spans="1:46" ht="14.25" customHeight="1" x14ac:dyDescent="0.2">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row>
    <row r="554" spans="1:46" ht="14.25" customHeight="1" x14ac:dyDescent="0.2">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row>
    <row r="555" spans="1:46" ht="14.25" customHeight="1" x14ac:dyDescent="0.2">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row>
    <row r="556" spans="1:46" ht="14.25" customHeight="1" x14ac:dyDescent="0.2">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row>
    <row r="557" spans="1:46" ht="14.25" customHeight="1" x14ac:dyDescent="0.2">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row>
    <row r="558" spans="1:46" ht="14.25" customHeight="1" x14ac:dyDescent="0.2">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row>
    <row r="559" spans="1:46" ht="14.25" customHeight="1" x14ac:dyDescent="0.2">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row>
    <row r="560" spans="1:46" ht="14.25" customHeight="1" x14ac:dyDescent="0.2">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row>
    <row r="561" spans="1:46" ht="14.25" customHeight="1" x14ac:dyDescent="0.2">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row>
    <row r="562" spans="1:46" ht="14.25" customHeight="1" x14ac:dyDescent="0.2">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row>
    <row r="563" spans="1:46" ht="14.25" customHeight="1" x14ac:dyDescent="0.2">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row>
    <row r="564" spans="1:46" ht="14.25" customHeight="1" x14ac:dyDescent="0.2">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row>
    <row r="565" spans="1:46" ht="14.25" customHeight="1" x14ac:dyDescent="0.2">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row>
    <row r="566" spans="1:46" ht="14.25" customHeight="1" x14ac:dyDescent="0.2">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row>
    <row r="567" spans="1:46" ht="14.25" customHeight="1" x14ac:dyDescent="0.2">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row>
    <row r="568" spans="1:46" ht="14.25" customHeight="1" x14ac:dyDescent="0.2">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row>
    <row r="569" spans="1:46" ht="14.25" customHeight="1" x14ac:dyDescent="0.2">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row>
    <row r="570" spans="1:46" ht="14.25" customHeight="1" x14ac:dyDescent="0.2">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row>
    <row r="571" spans="1:46" ht="14.25" customHeight="1" x14ac:dyDescent="0.2">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row>
    <row r="572" spans="1:46" ht="14.25" customHeight="1" x14ac:dyDescent="0.2">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row>
    <row r="573" spans="1:46" ht="14.25" customHeight="1" x14ac:dyDescent="0.2">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row>
    <row r="574" spans="1:46" ht="14.25" customHeight="1" x14ac:dyDescent="0.2">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row>
    <row r="575" spans="1:46" ht="14.25" customHeight="1" x14ac:dyDescent="0.2">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row>
    <row r="576" spans="1:46" ht="14.25" customHeight="1" x14ac:dyDescent="0.2">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row>
    <row r="577" spans="1:46" ht="14.25" customHeight="1" x14ac:dyDescent="0.2">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row>
    <row r="578" spans="1:46" ht="14.25" customHeight="1" x14ac:dyDescent="0.2">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row>
    <row r="579" spans="1:46" ht="14.25" customHeight="1" x14ac:dyDescent="0.2">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row>
    <row r="580" spans="1:46" ht="14.25" customHeight="1" x14ac:dyDescent="0.2">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row>
    <row r="581" spans="1:46" ht="14.25" customHeight="1" x14ac:dyDescent="0.2">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row>
    <row r="582" spans="1:46" ht="14.25" customHeight="1" x14ac:dyDescent="0.2">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row>
    <row r="583" spans="1:46" ht="14.25" customHeight="1" x14ac:dyDescent="0.2">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row>
    <row r="584" spans="1:46" ht="14.25" customHeight="1" x14ac:dyDescent="0.2">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row>
    <row r="585" spans="1:46" ht="14.25" customHeight="1" x14ac:dyDescent="0.2">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row>
    <row r="586" spans="1:46" ht="14.25" customHeight="1" x14ac:dyDescent="0.2">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row>
    <row r="587" spans="1:46" ht="14.25" customHeight="1" x14ac:dyDescent="0.2">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row>
    <row r="588" spans="1:46" ht="14.25" customHeight="1" x14ac:dyDescent="0.2">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row>
    <row r="589" spans="1:46" ht="14.25" customHeight="1" x14ac:dyDescent="0.2">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row>
    <row r="590" spans="1:46" ht="14.25" customHeight="1" x14ac:dyDescent="0.2">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row>
    <row r="591" spans="1:46" ht="14.25" customHeight="1" x14ac:dyDescent="0.2">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row>
    <row r="592" spans="1:46" ht="14.25" customHeight="1" x14ac:dyDescent="0.2">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row>
    <row r="593" spans="1:46" ht="14.25" customHeight="1" x14ac:dyDescent="0.2">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row>
    <row r="594" spans="1:46" ht="14.25" customHeight="1" x14ac:dyDescent="0.2">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row>
    <row r="595" spans="1:46" ht="14.25" customHeight="1" x14ac:dyDescent="0.2">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row>
    <row r="596" spans="1:46" ht="14.25" customHeight="1" x14ac:dyDescent="0.2">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row>
    <row r="597" spans="1:46" ht="14.25" customHeight="1" x14ac:dyDescent="0.2">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row>
    <row r="598" spans="1:46" ht="14.25" customHeight="1" x14ac:dyDescent="0.2">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row>
    <row r="599" spans="1:46" ht="14.25" customHeight="1" x14ac:dyDescent="0.2">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row>
    <row r="600" spans="1:46" ht="14.25" customHeight="1" x14ac:dyDescent="0.2">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row>
    <row r="601" spans="1:46" ht="14.25" customHeight="1" x14ac:dyDescent="0.2">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row>
    <row r="602" spans="1:46" ht="14.25" customHeight="1" x14ac:dyDescent="0.2">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row>
    <row r="603" spans="1:46" ht="14.25" customHeight="1" x14ac:dyDescent="0.2">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row>
    <row r="604" spans="1:46" ht="14.25" customHeight="1" x14ac:dyDescent="0.2">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row>
    <row r="605" spans="1:46" ht="14.25" customHeight="1" x14ac:dyDescent="0.2">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row>
    <row r="606" spans="1:46" ht="14.25" customHeight="1" x14ac:dyDescent="0.2">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row>
    <row r="607" spans="1:46" ht="14.25" customHeight="1" x14ac:dyDescent="0.2">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row>
    <row r="608" spans="1:46" ht="14.25" customHeight="1" x14ac:dyDescent="0.2">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row>
    <row r="609" spans="1:46" ht="14.25" customHeight="1" x14ac:dyDescent="0.2">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row>
    <row r="610" spans="1:46" ht="14.25" customHeight="1" x14ac:dyDescent="0.2">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row>
    <row r="611" spans="1:46" ht="14.25" customHeight="1" x14ac:dyDescent="0.2">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row>
    <row r="612" spans="1:46" ht="14.25" customHeight="1" x14ac:dyDescent="0.2">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row>
    <row r="613" spans="1:46" ht="14.25" customHeight="1" x14ac:dyDescent="0.2">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row>
    <row r="614" spans="1:46" ht="14.25" customHeight="1" x14ac:dyDescent="0.2">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row>
    <row r="615" spans="1:46" ht="14.25" customHeight="1" x14ac:dyDescent="0.2">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row>
    <row r="616" spans="1:46" ht="14.25" customHeight="1" x14ac:dyDescent="0.2">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row>
    <row r="617" spans="1:46" ht="14.25" customHeight="1" x14ac:dyDescent="0.2">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row>
    <row r="618" spans="1:46" ht="14.25" customHeight="1" x14ac:dyDescent="0.2">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row>
    <row r="619" spans="1:46" ht="14.25" customHeight="1" x14ac:dyDescent="0.2">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row>
    <row r="620" spans="1:46" ht="14.25" customHeight="1" x14ac:dyDescent="0.2">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row>
    <row r="621" spans="1:46" ht="14.25" customHeight="1" x14ac:dyDescent="0.2">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row>
    <row r="622" spans="1:46" ht="14.25" customHeight="1" x14ac:dyDescent="0.2">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row>
    <row r="623" spans="1:46" ht="14.25" customHeight="1" x14ac:dyDescent="0.2">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row>
    <row r="624" spans="1:46" ht="14.25" customHeight="1" x14ac:dyDescent="0.2">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row>
    <row r="625" spans="1:46" ht="14.25" customHeight="1" x14ac:dyDescent="0.2">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row>
    <row r="626" spans="1:46" ht="14.25" customHeight="1" x14ac:dyDescent="0.2">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row>
    <row r="627" spans="1:46" ht="14.25" customHeight="1" x14ac:dyDescent="0.2">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row>
    <row r="628" spans="1:46" ht="14.25" customHeight="1" x14ac:dyDescent="0.2">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row>
    <row r="629" spans="1:46" ht="14.25" customHeight="1" x14ac:dyDescent="0.2">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row>
    <row r="630" spans="1:46" ht="14.25" customHeight="1" x14ac:dyDescent="0.2">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row>
    <row r="631" spans="1:46" ht="14.25" customHeight="1" x14ac:dyDescent="0.2">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row>
    <row r="632" spans="1:46" ht="14.25" customHeight="1" x14ac:dyDescent="0.2">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row>
    <row r="633" spans="1:46" ht="14.25" customHeight="1" x14ac:dyDescent="0.2">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row>
    <row r="634" spans="1:46" ht="14.25" customHeight="1" x14ac:dyDescent="0.2">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row>
    <row r="635" spans="1:46" ht="14.25" customHeight="1" x14ac:dyDescent="0.2">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row>
    <row r="636" spans="1:46" ht="14.25" customHeight="1" x14ac:dyDescent="0.2">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row>
    <row r="637" spans="1:46" ht="14.25" customHeight="1" x14ac:dyDescent="0.2">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row>
    <row r="638" spans="1:46" ht="14.25" customHeight="1" x14ac:dyDescent="0.2">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row>
    <row r="639" spans="1:46" ht="14.25" customHeight="1" x14ac:dyDescent="0.2">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row>
    <row r="640" spans="1:46" ht="14.25" customHeight="1" x14ac:dyDescent="0.2">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row>
    <row r="641" spans="1:46" ht="14.25" customHeight="1" x14ac:dyDescent="0.2">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row>
    <row r="642" spans="1:46" ht="14.25" customHeight="1" x14ac:dyDescent="0.2">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row>
    <row r="643" spans="1:46" ht="14.25" customHeight="1" x14ac:dyDescent="0.2">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row>
    <row r="644" spans="1:46" ht="14.25" customHeight="1" x14ac:dyDescent="0.2">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row>
    <row r="645" spans="1:46" ht="14.25" customHeight="1" x14ac:dyDescent="0.2">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row>
    <row r="646" spans="1:46" ht="14.25" customHeight="1" x14ac:dyDescent="0.2">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row>
    <row r="647" spans="1:46" ht="14.25" customHeight="1" x14ac:dyDescent="0.2">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row>
    <row r="648" spans="1:46" ht="14.25" customHeight="1" x14ac:dyDescent="0.2">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row>
    <row r="649" spans="1:46" ht="14.25" customHeight="1" x14ac:dyDescent="0.2">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row>
    <row r="650" spans="1:46" ht="14.25" customHeight="1" x14ac:dyDescent="0.2">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row>
    <row r="651" spans="1:46" ht="14.25" customHeight="1" x14ac:dyDescent="0.2">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row>
    <row r="652" spans="1:46" ht="14.25" customHeight="1" x14ac:dyDescent="0.2">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row>
    <row r="653" spans="1:46" ht="14.25" customHeight="1" x14ac:dyDescent="0.2">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row>
    <row r="654" spans="1:46" ht="14.25" customHeight="1" x14ac:dyDescent="0.2">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row>
    <row r="655" spans="1:46" ht="14.25" customHeight="1" x14ac:dyDescent="0.2">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row>
    <row r="656" spans="1:46" ht="14.25" customHeight="1" x14ac:dyDescent="0.2">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row>
    <row r="657" spans="1:46" ht="14.25" customHeight="1" x14ac:dyDescent="0.2">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row>
    <row r="658" spans="1:46" ht="14.25" customHeight="1" x14ac:dyDescent="0.2">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row>
    <row r="659" spans="1:46" ht="14.25" customHeight="1" x14ac:dyDescent="0.2">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row>
    <row r="660" spans="1:46" ht="14.25" customHeight="1" x14ac:dyDescent="0.2">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row>
    <row r="661" spans="1:46" ht="14.25" customHeight="1" x14ac:dyDescent="0.2">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row>
    <row r="662" spans="1:46" ht="14.25" customHeight="1" x14ac:dyDescent="0.2">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row>
    <row r="663" spans="1:46" ht="14.25" customHeight="1" x14ac:dyDescent="0.2">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row>
    <row r="664" spans="1:46" ht="14.25" customHeight="1" x14ac:dyDescent="0.2">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row>
    <row r="665" spans="1:46" ht="14.25" customHeight="1" x14ac:dyDescent="0.2">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row>
    <row r="666" spans="1:46" ht="14.25" customHeight="1" x14ac:dyDescent="0.2">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row>
    <row r="667" spans="1:46" ht="14.25" customHeight="1" x14ac:dyDescent="0.2">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row>
    <row r="668" spans="1:46" ht="14.25" customHeight="1" x14ac:dyDescent="0.2">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row>
    <row r="669" spans="1:46" ht="14.25" customHeight="1" x14ac:dyDescent="0.2">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row>
    <row r="670" spans="1:46" ht="14.25" customHeight="1" x14ac:dyDescent="0.2">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row>
    <row r="671" spans="1:46" ht="14.25" customHeight="1" x14ac:dyDescent="0.2">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row>
    <row r="672" spans="1:46" ht="14.25" customHeight="1" x14ac:dyDescent="0.2">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row>
    <row r="673" spans="1:46" ht="14.25" customHeight="1" x14ac:dyDescent="0.2">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row>
    <row r="674" spans="1:46" ht="14.25" customHeight="1" x14ac:dyDescent="0.2">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row>
    <row r="675" spans="1:46" ht="14.25" customHeight="1" x14ac:dyDescent="0.2">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row>
    <row r="676" spans="1:46" ht="14.25" customHeight="1" x14ac:dyDescent="0.2">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row>
    <row r="677" spans="1:46" ht="14.25" customHeight="1" x14ac:dyDescent="0.2">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row>
    <row r="678" spans="1:46" ht="14.25" customHeight="1" x14ac:dyDescent="0.2">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row>
    <row r="679" spans="1:46" ht="14.25" customHeight="1" x14ac:dyDescent="0.2">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row>
    <row r="680" spans="1:46" ht="14.25" customHeight="1" x14ac:dyDescent="0.2">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row>
    <row r="681" spans="1:46" ht="14.25" customHeight="1" x14ac:dyDescent="0.2">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row>
    <row r="682" spans="1:46" ht="14.25" customHeight="1" x14ac:dyDescent="0.2">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row>
    <row r="683" spans="1:46" ht="14.25" customHeight="1" x14ac:dyDescent="0.2">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row>
    <row r="684" spans="1:46" ht="14.25" customHeight="1" x14ac:dyDescent="0.2">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row>
    <row r="685" spans="1:46" ht="14.25" customHeight="1" x14ac:dyDescent="0.2">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row>
    <row r="686" spans="1:46" ht="14.25" customHeight="1" x14ac:dyDescent="0.2">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row>
    <row r="687" spans="1:46" ht="14.25" customHeight="1" x14ac:dyDescent="0.2">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row>
    <row r="688" spans="1:46" ht="14.25" customHeight="1" x14ac:dyDescent="0.2">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row>
    <row r="689" spans="1:46" ht="14.25" customHeight="1" x14ac:dyDescent="0.2">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row>
    <row r="690" spans="1:46" ht="14.25" customHeight="1" x14ac:dyDescent="0.2">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row>
    <row r="691" spans="1:46" ht="14.25" customHeight="1" x14ac:dyDescent="0.2">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row>
    <row r="692" spans="1:46" ht="14.25" customHeight="1" x14ac:dyDescent="0.2">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row>
    <row r="693" spans="1:46" ht="14.25" customHeight="1" x14ac:dyDescent="0.2">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row>
    <row r="694" spans="1:46" ht="14.25" customHeight="1" x14ac:dyDescent="0.2">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row>
    <row r="695" spans="1:46" ht="14.25" customHeight="1" x14ac:dyDescent="0.2">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row>
    <row r="696" spans="1:46" ht="14.25" customHeight="1" x14ac:dyDescent="0.2">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row>
    <row r="697" spans="1:46" ht="14.25" customHeight="1" x14ac:dyDescent="0.2">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row>
    <row r="698" spans="1:46" ht="14.25" customHeight="1" x14ac:dyDescent="0.2">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row>
    <row r="699" spans="1:46" ht="14.25" customHeight="1" x14ac:dyDescent="0.2">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row>
    <row r="700" spans="1:46" ht="14.25" customHeight="1" x14ac:dyDescent="0.2">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row>
    <row r="701" spans="1:46" ht="14.25" customHeight="1" x14ac:dyDescent="0.2">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row>
    <row r="702" spans="1:46" ht="14.25" customHeight="1" x14ac:dyDescent="0.2">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row>
    <row r="703" spans="1:46" ht="14.25" customHeight="1" x14ac:dyDescent="0.2">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row>
    <row r="704" spans="1:46" ht="14.25" customHeight="1" x14ac:dyDescent="0.2">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row>
    <row r="705" spans="1:46" ht="14.25" customHeight="1" x14ac:dyDescent="0.2">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row>
    <row r="706" spans="1:46" ht="14.25" customHeight="1" x14ac:dyDescent="0.2">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row>
    <row r="707" spans="1:46" ht="14.25" customHeight="1" x14ac:dyDescent="0.2">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row>
    <row r="708" spans="1:46" ht="14.25" customHeight="1" x14ac:dyDescent="0.2">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row>
    <row r="709" spans="1:46" ht="14.25" customHeight="1" x14ac:dyDescent="0.2">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row>
    <row r="710" spans="1:46" ht="14.25" customHeight="1" x14ac:dyDescent="0.2">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row>
    <row r="711" spans="1:46" ht="14.25" customHeight="1" x14ac:dyDescent="0.2">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row>
    <row r="712" spans="1:46" ht="14.25" customHeight="1" x14ac:dyDescent="0.2">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row>
    <row r="713" spans="1:46" ht="14.25" customHeight="1" x14ac:dyDescent="0.2">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row>
    <row r="714" spans="1:46" ht="14.25" customHeight="1" x14ac:dyDescent="0.2">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row>
    <row r="715" spans="1:46" ht="14.25" customHeight="1" x14ac:dyDescent="0.2">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row>
    <row r="716" spans="1:46" ht="14.25" customHeight="1" x14ac:dyDescent="0.2">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row>
    <row r="717" spans="1:46" ht="14.25" customHeight="1" x14ac:dyDescent="0.2">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row>
    <row r="718" spans="1:46" ht="14.25" customHeight="1" x14ac:dyDescent="0.2">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row>
    <row r="719" spans="1:46" ht="14.25" customHeight="1" x14ac:dyDescent="0.2">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row>
    <row r="720" spans="1:46" ht="14.25" customHeight="1" x14ac:dyDescent="0.2">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row>
    <row r="721" spans="1:46" ht="14.25" customHeight="1" x14ac:dyDescent="0.2">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row>
    <row r="722" spans="1:46" ht="14.25" customHeight="1" x14ac:dyDescent="0.2">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row>
    <row r="723" spans="1:46" ht="14.25" customHeight="1" x14ac:dyDescent="0.2">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row>
    <row r="724" spans="1:46" ht="14.25" customHeight="1" x14ac:dyDescent="0.2">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row>
    <row r="725" spans="1:46" ht="14.25" customHeight="1" x14ac:dyDescent="0.2">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row>
    <row r="726" spans="1:46" ht="14.25" customHeight="1" x14ac:dyDescent="0.2">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row>
    <row r="727" spans="1:46" ht="14.25" customHeight="1" x14ac:dyDescent="0.2">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row>
    <row r="728" spans="1:46" ht="14.25" customHeight="1" x14ac:dyDescent="0.2">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row>
    <row r="729" spans="1:46" ht="14.25" customHeight="1" x14ac:dyDescent="0.2">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row>
    <row r="730" spans="1:46" ht="14.25" customHeight="1" x14ac:dyDescent="0.2">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row>
    <row r="731" spans="1:46" ht="14.25" customHeight="1" x14ac:dyDescent="0.2">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row>
    <row r="732" spans="1:46" ht="14.25" customHeight="1" x14ac:dyDescent="0.2">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row>
    <row r="733" spans="1:46" ht="14.25" customHeight="1" x14ac:dyDescent="0.2">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row>
    <row r="734" spans="1:46" ht="14.25" customHeight="1" x14ac:dyDescent="0.2">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row>
    <row r="735" spans="1:46" ht="14.25" customHeight="1" x14ac:dyDescent="0.2">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row>
    <row r="736" spans="1:46" ht="14.25" customHeight="1" x14ac:dyDescent="0.2">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row>
    <row r="737" spans="1:46" ht="14.25" customHeight="1" x14ac:dyDescent="0.2">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row>
    <row r="738" spans="1:46" ht="14.25" customHeight="1" x14ac:dyDescent="0.2">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row>
    <row r="739" spans="1:46" ht="14.25" customHeight="1" x14ac:dyDescent="0.2">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row>
    <row r="740" spans="1:46" ht="14.25" customHeight="1" x14ac:dyDescent="0.2">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row>
    <row r="741" spans="1:46" ht="14.25" customHeight="1" x14ac:dyDescent="0.2">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row>
    <row r="742" spans="1:46" ht="14.25" customHeight="1" x14ac:dyDescent="0.2">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row>
    <row r="743" spans="1:46" ht="14.25" customHeight="1" x14ac:dyDescent="0.2">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row>
    <row r="744" spans="1:46" ht="14.25" customHeight="1" x14ac:dyDescent="0.2">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row>
    <row r="745" spans="1:46" ht="14.25" customHeight="1" x14ac:dyDescent="0.2">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row>
    <row r="746" spans="1:46" ht="14.25" customHeight="1" x14ac:dyDescent="0.2">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row>
    <row r="747" spans="1:46" ht="14.25" customHeight="1" x14ac:dyDescent="0.2">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row>
    <row r="748" spans="1:46" ht="14.25" customHeight="1" x14ac:dyDescent="0.2">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row>
    <row r="749" spans="1:46" ht="14.25" customHeight="1" x14ac:dyDescent="0.2">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row>
    <row r="750" spans="1:46" ht="14.25" customHeight="1" x14ac:dyDescent="0.2">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row>
    <row r="751" spans="1:46" ht="14.25" customHeight="1" x14ac:dyDescent="0.2">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row>
    <row r="752" spans="1:46" ht="14.25" customHeight="1" x14ac:dyDescent="0.2">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row>
    <row r="753" spans="1:46" ht="14.25" customHeight="1" x14ac:dyDescent="0.2">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row>
    <row r="754" spans="1:46" ht="14.25" customHeight="1" x14ac:dyDescent="0.2">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row>
    <row r="755" spans="1:46" ht="14.25" customHeight="1" x14ac:dyDescent="0.2">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row>
    <row r="756" spans="1:46" ht="14.25" customHeight="1" x14ac:dyDescent="0.2">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row>
    <row r="757" spans="1:46" ht="14.25" customHeight="1" x14ac:dyDescent="0.2">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row>
    <row r="758" spans="1:46" ht="14.25" customHeight="1" x14ac:dyDescent="0.2">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row>
    <row r="759" spans="1:46" ht="14.25" customHeight="1" x14ac:dyDescent="0.2">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row>
    <row r="760" spans="1:46" ht="14.25" customHeight="1" x14ac:dyDescent="0.2">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row>
    <row r="761" spans="1:46" ht="14.25" customHeight="1" x14ac:dyDescent="0.2">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row>
    <row r="762" spans="1:46" ht="14.25" customHeight="1" x14ac:dyDescent="0.2">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row>
    <row r="763" spans="1:46" ht="14.25" customHeight="1" x14ac:dyDescent="0.2">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row>
    <row r="764" spans="1:46" ht="14.25" customHeight="1" x14ac:dyDescent="0.2">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row>
    <row r="765" spans="1:46" ht="14.25" customHeight="1" x14ac:dyDescent="0.2">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row>
    <row r="766" spans="1:46" ht="14.25" customHeight="1" x14ac:dyDescent="0.2">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row>
    <row r="767" spans="1:46" ht="14.25" customHeight="1" x14ac:dyDescent="0.2">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row>
    <row r="768" spans="1:46" ht="14.25" customHeight="1" x14ac:dyDescent="0.2">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row>
    <row r="769" spans="1:46" ht="14.25" customHeight="1" x14ac:dyDescent="0.2">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row>
    <row r="770" spans="1:46" ht="14.25" customHeight="1" x14ac:dyDescent="0.2">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row>
    <row r="771" spans="1:46" ht="14.25" customHeight="1" x14ac:dyDescent="0.2">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row>
    <row r="772" spans="1:46" ht="14.25" customHeight="1" x14ac:dyDescent="0.2">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row>
    <row r="773" spans="1:46" ht="14.25" customHeight="1" x14ac:dyDescent="0.2">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row>
    <row r="774" spans="1:46" ht="14.25" customHeight="1" x14ac:dyDescent="0.2">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row>
    <row r="775" spans="1:46" ht="14.25" customHeight="1" x14ac:dyDescent="0.2">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row>
    <row r="776" spans="1:46" ht="14.25" customHeight="1" x14ac:dyDescent="0.2">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row>
    <row r="777" spans="1:46" ht="14.25" customHeight="1" x14ac:dyDescent="0.2">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row>
    <row r="778" spans="1:46" ht="14.25" customHeight="1" x14ac:dyDescent="0.2">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row>
    <row r="779" spans="1:46" ht="14.25" customHeight="1" x14ac:dyDescent="0.2">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row>
    <row r="780" spans="1:46" ht="14.25" customHeight="1" x14ac:dyDescent="0.2">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row>
    <row r="781" spans="1:46" ht="14.25" customHeight="1" x14ac:dyDescent="0.2">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row>
    <row r="782" spans="1:46" ht="14.25" customHeight="1" x14ac:dyDescent="0.2">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row>
    <row r="783" spans="1:46" ht="14.25" customHeight="1" x14ac:dyDescent="0.2">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row>
    <row r="784" spans="1:46" ht="14.25" customHeight="1" x14ac:dyDescent="0.2">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row>
    <row r="785" spans="1:46" ht="14.25" customHeight="1" x14ac:dyDescent="0.2">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row>
    <row r="786" spans="1:46" ht="14.25" customHeight="1" x14ac:dyDescent="0.2">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row>
    <row r="787" spans="1:46" ht="14.25" customHeight="1" x14ac:dyDescent="0.2">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row>
    <row r="788" spans="1:46" ht="14.25" customHeight="1" x14ac:dyDescent="0.2">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row>
    <row r="789" spans="1:46" ht="14.25" customHeight="1" x14ac:dyDescent="0.2">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row>
    <row r="790" spans="1:46" ht="14.25" customHeight="1" x14ac:dyDescent="0.2">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row>
    <row r="791" spans="1:46" ht="14.25" customHeight="1" x14ac:dyDescent="0.2">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row>
    <row r="792" spans="1:46" ht="14.25" customHeight="1" x14ac:dyDescent="0.2">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row>
    <row r="793" spans="1:46" ht="14.25" customHeight="1" x14ac:dyDescent="0.2">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row>
    <row r="794" spans="1:46" ht="14.25" customHeight="1" x14ac:dyDescent="0.2">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row>
    <row r="795" spans="1:46" ht="14.25" customHeight="1" x14ac:dyDescent="0.2">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row>
    <row r="796" spans="1:46" ht="14.25" customHeight="1" x14ac:dyDescent="0.2">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row>
    <row r="797" spans="1:46" ht="14.25" customHeight="1" x14ac:dyDescent="0.2">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row>
    <row r="798" spans="1:46" ht="14.25" customHeight="1" x14ac:dyDescent="0.2">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row>
    <row r="799" spans="1:46" ht="14.25" customHeight="1" x14ac:dyDescent="0.2">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row>
    <row r="800" spans="1:46" ht="14.25" customHeight="1" x14ac:dyDescent="0.2">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row>
    <row r="801" spans="1:46" ht="14.25" customHeight="1" x14ac:dyDescent="0.2">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row>
    <row r="802" spans="1:46" ht="14.25" customHeight="1" x14ac:dyDescent="0.2">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row>
    <row r="803" spans="1:46" ht="14.25" customHeight="1" x14ac:dyDescent="0.2">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row>
    <row r="804" spans="1:46" ht="14.25" customHeight="1" x14ac:dyDescent="0.2">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row>
    <row r="805" spans="1:46" ht="14.25" customHeight="1" x14ac:dyDescent="0.2">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row>
    <row r="806" spans="1:46" ht="14.25" customHeight="1" x14ac:dyDescent="0.2">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row>
    <row r="807" spans="1:46" ht="14.25" customHeight="1" x14ac:dyDescent="0.2">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row>
    <row r="808" spans="1:46" ht="14.25" customHeight="1" x14ac:dyDescent="0.2">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row>
    <row r="809" spans="1:46" ht="14.25" customHeight="1" x14ac:dyDescent="0.2">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row>
    <row r="810" spans="1:46" ht="14.25" customHeight="1" x14ac:dyDescent="0.2">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row>
    <row r="811" spans="1:46" ht="14.25" customHeight="1" x14ac:dyDescent="0.2">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row>
    <row r="812" spans="1:46" ht="14.25" customHeight="1" x14ac:dyDescent="0.2">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row>
    <row r="813" spans="1:46" ht="14.25" customHeight="1" x14ac:dyDescent="0.2">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row>
    <row r="814" spans="1:46" ht="14.25" customHeight="1" x14ac:dyDescent="0.2">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row>
    <row r="815" spans="1:46" ht="14.25" customHeight="1" x14ac:dyDescent="0.2">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row>
    <row r="816" spans="1:46" ht="14.25" customHeight="1" x14ac:dyDescent="0.2">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row>
    <row r="817" spans="1:46" ht="14.25" customHeight="1" x14ac:dyDescent="0.2">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row>
    <row r="818" spans="1:46" ht="14.25" customHeight="1" x14ac:dyDescent="0.2">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row>
    <row r="819" spans="1:46" ht="14.25" customHeight="1" x14ac:dyDescent="0.2">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row>
    <row r="820" spans="1:46" ht="14.25" customHeight="1" x14ac:dyDescent="0.2">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row>
    <row r="821" spans="1:46" ht="14.25" customHeight="1" x14ac:dyDescent="0.2">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row>
    <row r="822" spans="1:46" ht="14.25" customHeight="1" x14ac:dyDescent="0.2">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row>
    <row r="823" spans="1:46" ht="14.25" customHeight="1" x14ac:dyDescent="0.2">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row>
    <row r="824" spans="1:46" ht="14.25" customHeight="1" x14ac:dyDescent="0.2">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row>
    <row r="825" spans="1:46" ht="14.25" customHeight="1" x14ac:dyDescent="0.2">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row>
    <row r="826" spans="1:46" ht="14.25" customHeight="1" x14ac:dyDescent="0.2">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row>
    <row r="827" spans="1:46" ht="14.25" customHeight="1" x14ac:dyDescent="0.2">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row>
    <row r="828" spans="1:46" ht="14.25" customHeight="1" x14ac:dyDescent="0.2">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row>
    <row r="829" spans="1:46" ht="14.25" customHeight="1" x14ac:dyDescent="0.2">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row>
    <row r="830" spans="1:46" ht="14.25" customHeight="1" x14ac:dyDescent="0.2">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row>
    <row r="831" spans="1:46" ht="14.25" customHeight="1" x14ac:dyDescent="0.2">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row>
    <row r="832" spans="1:46" ht="14.25" customHeight="1" x14ac:dyDescent="0.2">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row>
    <row r="833" spans="1:46" ht="14.25" customHeight="1" x14ac:dyDescent="0.2">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row>
    <row r="834" spans="1:46" ht="14.25" customHeight="1" x14ac:dyDescent="0.2">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row>
    <row r="835" spans="1:46" ht="14.25" customHeight="1" x14ac:dyDescent="0.2">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row>
    <row r="836" spans="1:46" ht="14.25" customHeight="1" x14ac:dyDescent="0.2">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row>
    <row r="837" spans="1:46" ht="14.25" customHeight="1" x14ac:dyDescent="0.2">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row>
    <row r="838" spans="1:46" ht="14.25" customHeight="1" x14ac:dyDescent="0.2">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row>
    <row r="839" spans="1:46" ht="14.25" customHeight="1" x14ac:dyDescent="0.2">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row>
    <row r="840" spans="1:46" ht="14.25" customHeight="1" x14ac:dyDescent="0.2">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row>
    <row r="841" spans="1:46" ht="14.25" customHeight="1" x14ac:dyDescent="0.2">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row>
    <row r="842" spans="1:46" ht="14.25" customHeight="1" x14ac:dyDescent="0.2">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row>
    <row r="843" spans="1:46" ht="14.25" customHeight="1" x14ac:dyDescent="0.2">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row>
    <row r="844" spans="1:46" ht="14.25" customHeight="1" x14ac:dyDescent="0.2">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row>
    <row r="845" spans="1:46" ht="14.25" customHeight="1" x14ac:dyDescent="0.2">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row>
    <row r="846" spans="1:46" ht="14.25" customHeight="1" x14ac:dyDescent="0.2">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row>
    <row r="847" spans="1:46" ht="14.25" customHeight="1" x14ac:dyDescent="0.2">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c r="AT847" s="180"/>
    </row>
    <row r="848" spans="1:46" ht="14.25" customHeight="1" x14ac:dyDescent="0.2">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row>
    <row r="849" spans="1:46" ht="14.25" customHeight="1" x14ac:dyDescent="0.2">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c r="AS849" s="180"/>
      <c r="AT849" s="180"/>
    </row>
    <row r="850" spans="1:46" ht="14.25" customHeight="1" x14ac:dyDescent="0.2">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c r="AS850" s="180"/>
      <c r="AT850" s="180"/>
    </row>
    <row r="851" spans="1:46" ht="14.25" customHeight="1" x14ac:dyDescent="0.2">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c r="AS851" s="180"/>
      <c r="AT851" s="180"/>
    </row>
    <row r="852" spans="1:46" ht="14.25" customHeight="1" x14ac:dyDescent="0.2">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c r="AS852" s="180"/>
      <c r="AT852" s="180"/>
    </row>
    <row r="853" spans="1:46" ht="14.25" customHeight="1" x14ac:dyDescent="0.2">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row>
    <row r="854" spans="1:46" ht="14.25" customHeight="1" x14ac:dyDescent="0.2">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c r="AS854" s="180"/>
      <c r="AT854" s="180"/>
    </row>
    <row r="855" spans="1:46" ht="14.25" customHeight="1" x14ac:dyDescent="0.2">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c r="AS855" s="180"/>
      <c r="AT855" s="180"/>
    </row>
    <row r="856" spans="1:46" ht="14.25" customHeight="1" x14ac:dyDescent="0.2">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c r="AS856" s="180"/>
      <c r="AT856" s="180"/>
    </row>
    <row r="857" spans="1:46" ht="14.25" customHeight="1" x14ac:dyDescent="0.2">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c r="AS857" s="180"/>
      <c r="AT857" s="180"/>
    </row>
    <row r="858" spans="1:46" ht="14.25" customHeight="1" x14ac:dyDescent="0.2">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c r="AS858" s="180"/>
      <c r="AT858" s="180"/>
    </row>
    <row r="859" spans="1:46" ht="14.25" customHeight="1" x14ac:dyDescent="0.2">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row>
    <row r="860" spans="1:46" ht="14.25" customHeight="1" x14ac:dyDescent="0.2">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row>
    <row r="861" spans="1:46" ht="14.25" customHeight="1" x14ac:dyDescent="0.2">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c r="AT861" s="180"/>
    </row>
    <row r="862" spans="1:46" ht="14.25" customHeight="1" x14ac:dyDescent="0.2">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c r="AT862" s="180"/>
    </row>
    <row r="863" spans="1:46" ht="14.25" customHeight="1" x14ac:dyDescent="0.2">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c r="AT863" s="180"/>
    </row>
    <row r="864" spans="1:46" ht="14.25" customHeight="1" x14ac:dyDescent="0.2">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c r="AT864" s="180"/>
    </row>
    <row r="865" spans="1:46" ht="14.25" customHeight="1" x14ac:dyDescent="0.2">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c r="AT865" s="180"/>
    </row>
    <row r="866" spans="1:46" ht="14.25" customHeight="1" x14ac:dyDescent="0.2">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c r="AT866" s="180"/>
    </row>
    <row r="867" spans="1:46" ht="14.25" customHeight="1" x14ac:dyDescent="0.2">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c r="AT867" s="180"/>
    </row>
    <row r="868" spans="1:46" ht="14.25" customHeight="1" x14ac:dyDescent="0.2">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c r="AT868" s="180"/>
    </row>
    <row r="869" spans="1:46" ht="14.25" customHeight="1" x14ac:dyDescent="0.2">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c r="AT869" s="180"/>
    </row>
    <row r="870" spans="1:46" ht="14.25" customHeight="1" x14ac:dyDescent="0.2">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c r="AT870" s="180"/>
    </row>
    <row r="871" spans="1:46" ht="14.25" customHeight="1" x14ac:dyDescent="0.2">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c r="AT871" s="180"/>
    </row>
    <row r="872" spans="1:46" ht="14.25" customHeight="1" x14ac:dyDescent="0.2">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c r="AT872" s="180"/>
    </row>
    <row r="873" spans="1:46" ht="14.25" customHeight="1" x14ac:dyDescent="0.2">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c r="AT873" s="180"/>
    </row>
    <row r="874" spans="1:46" ht="14.25" customHeight="1" x14ac:dyDescent="0.2">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c r="AT874" s="180"/>
    </row>
    <row r="875" spans="1:46" ht="14.25" customHeight="1" x14ac:dyDescent="0.2">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row>
    <row r="876" spans="1:46" ht="14.25" customHeight="1" x14ac:dyDescent="0.2">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c r="AT876" s="180"/>
    </row>
    <row r="877" spans="1:46" ht="14.25" customHeight="1" x14ac:dyDescent="0.2">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c r="AT877" s="180"/>
    </row>
    <row r="878" spans="1:46" ht="14.25" customHeight="1" x14ac:dyDescent="0.2">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row>
    <row r="879" spans="1:46" ht="14.25" customHeight="1" x14ac:dyDescent="0.2">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c r="AT879" s="180"/>
    </row>
    <row r="880" spans="1:46" ht="14.25" customHeight="1" x14ac:dyDescent="0.2">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row>
    <row r="881" spans="1:46" ht="14.25" customHeight="1" x14ac:dyDescent="0.2">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row>
    <row r="882" spans="1:46" ht="14.25" customHeight="1" x14ac:dyDescent="0.2">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row>
    <row r="883" spans="1:46" ht="14.25" customHeight="1" x14ac:dyDescent="0.2">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row>
    <row r="884" spans="1:46" ht="14.25" customHeight="1" x14ac:dyDescent="0.2">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c r="AT884" s="180"/>
    </row>
    <row r="885" spans="1:46" ht="14.25" customHeight="1" x14ac:dyDescent="0.2">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c r="AT885" s="180"/>
    </row>
    <row r="886" spans="1:46" ht="14.25" customHeight="1" x14ac:dyDescent="0.2">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row>
    <row r="887" spans="1:46" ht="14.25" customHeight="1" x14ac:dyDescent="0.2">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c r="AT887" s="180"/>
    </row>
    <row r="888" spans="1:46" ht="14.25" customHeight="1" x14ac:dyDescent="0.2">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c r="AT888" s="180"/>
    </row>
    <row r="889" spans="1:46" ht="14.25" customHeight="1" x14ac:dyDescent="0.2">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c r="AT889" s="180"/>
    </row>
    <row r="890" spans="1:46" ht="14.25" customHeight="1" x14ac:dyDescent="0.2">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c r="AT890" s="180"/>
    </row>
    <row r="891" spans="1:46" ht="14.25" customHeight="1" x14ac:dyDescent="0.2">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c r="AT891" s="180"/>
    </row>
    <row r="892" spans="1:46" ht="14.25" customHeight="1" x14ac:dyDescent="0.2">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row>
    <row r="893" spans="1:46" ht="14.25" customHeight="1" x14ac:dyDescent="0.2">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c r="AT893" s="180"/>
    </row>
    <row r="894" spans="1:46" ht="14.25" customHeight="1" x14ac:dyDescent="0.2">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c r="AT894" s="180"/>
    </row>
    <row r="895" spans="1:46" ht="14.25" customHeight="1" x14ac:dyDescent="0.2">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c r="AT895" s="180"/>
    </row>
    <row r="896" spans="1:46" ht="14.25" customHeight="1" x14ac:dyDescent="0.2">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row>
    <row r="897" spans="1:46" ht="14.25" customHeight="1" x14ac:dyDescent="0.2">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c r="AT897" s="180"/>
    </row>
    <row r="898" spans="1:46" ht="14.25" customHeight="1" x14ac:dyDescent="0.2">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c r="AT898" s="180"/>
    </row>
    <row r="899" spans="1:46" ht="14.25" customHeight="1" x14ac:dyDescent="0.2">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c r="AT899" s="180"/>
    </row>
    <row r="900" spans="1:46" ht="14.25" customHeight="1" x14ac:dyDescent="0.2">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c r="AT900" s="180"/>
    </row>
    <row r="901" spans="1:46" ht="14.25" customHeight="1" x14ac:dyDescent="0.2">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c r="AT901" s="180"/>
    </row>
    <row r="902" spans="1:46" ht="14.25" customHeight="1" x14ac:dyDescent="0.2">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c r="AT902" s="180"/>
    </row>
    <row r="903" spans="1:46" ht="14.25" customHeight="1" x14ac:dyDescent="0.2">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c r="AT903" s="180"/>
    </row>
    <row r="904" spans="1:46" ht="14.25" customHeight="1" x14ac:dyDescent="0.2">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c r="AT904" s="180"/>
    </row>
    <row r="905" spans="1:46" ht="14.25" customHeight="1" x14ac:dyDescent="0.2">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c r="AT905" s="180"/>
    </row>
    <row r="906" spans="1:46" ht="14.25" customHeight="1" x14ac:dyDescent="0.2">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c r="AS906" s="180"/>
      <c r="AT906" s="180"/>
    </row>
    <row r="907" spans="1:46" ht="14.25" customHeight="1" x14ac:dyDescent="0.2">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row>
    <row r="908" spans="1:46" ht="14.25" customHeight="1" x14ac:dyDescent="0.2">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c r="AS908" s="180"/>
      <c r="AT908" s="180"/>
    </row>
    <row r="909" spans="1:46" ht="14.25" customHeight="1" x14ac:dyDescent="0.2">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c r="AS909" s="180"/>
      <c r="AT909" s="180"/>
    </row>
    <row r="910" spans="1:46" ht="14.25" customHeight="1" x14ac:dyDescent="0.2">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c r="AT910" s="180"/>
    </row>
    <row r="911" spans="1:46" ht="14.25" customHeight="1" x14ac:dyDescent="0.2">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c r="AT911" s="180"/>
    </row>
    <row r="912" spans="1:46" ht="14.25" customHeight="1" x14ac:dyDescent="0.2">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c r="AS912" s="180"/>
      <c r="AT912" s="180"/>
    </row>
    <row r="913" spans="1:46" ht="14.25" customHeight="1" x14ac:dyDescent="0.2">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c r="AS913" s="180"/>
      <c r="AT913" s="180"/>
    </row>
    <row r="914" spans="1:46" ht="14.25" customHeight="1" x14ac:dyDescent="0.2">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c r="AT914" s="180"/>
    </row>
    <row r="915" spans="1:46" ht="14.25" customHeight="1" x14ac:dyDescent="0.2">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c r="AS915" s="180"/>
      <c r="AT915" s="180"/>
    </row>
    <row r="916" spans="1:46" ht="14.25" customHeight="1" x14ac:dyDescent="0.2">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c r="AS916" s="180"/>
      <c r="AT916" s="180"/>
    </row>
    <row r="917" spans="1:46" ht="14.25" customHeight="1" x14ac:dyDescent="0.2">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c r="AS917" s="180"/>
      <c r="AT917" s="180"/>
    </row>
    <row r="918" spans="1:46" ht="14.25" customHeight="1" x14ac:dyDescent="0.2">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c r="AS918" s="180"/>
      <c r="AT918" s="180"/>
    </row>
    <row r="919" spans="1:46" ht="14.25" customHeight="1" x14ac:dyDescent="0.2">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row>
    <row r="920" spans="1:46" ht="14.25" customHeight="1" x14ac:dyDescent="0.2">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c r="AS920" s="180"/>
      <c r="AT920" s="180"/>
    </row>
    <row r="921" spans="1:46" ht="14.25" customHeight="1" x14ac:dyDescent="0.2">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c r="AS921" s="180"/>
      <c r="AT921" s="180"/>
    </row>
    <row r="922" spans="1:46" ht="14.25" customHeight="1" x14ac:dyDescent="0.2">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c r="AS922" s="180"/>
      <c r="AT922" s="180"/>
    </row>
    <row r="923" spans="1:46" ht="14.25" customHeight="1" x14ac:dyDescent="0.2">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c r="AS923" s="180"/>
      <c r="AT923" s="180"/>
    </row>
    <row r="924" spans="1:46" ht="14.25" customHeight="1" x14ac:dyDescent="0.2">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c r="AS924" s="180"/>
      <c r="AT924" s="180"/>
    </row>
    <row r="925" spans="1:46" ht="14.25" customHeight="1" x14ac:dyDescent="0.2">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c r="AS925" s="180"/>
      <c r="AT925" s="180"/>
    </row>
    <row r="926" spans="1:46" ht="14.25" customHeight="1" x14ac:dyDescent="0.2">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c r="AS926" s="180"/>
      <c r="AT926" s="180"/>
    </row>
    <row r="927" spans="1:46" ht="14.25" customHeight="1" x14ac:dyDescent="0.2">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c r="AS927" s="180"/>
      <c r="AT927" s="180"/>
    </row>
    <row r="928" spans="1:46" ht="14.25" customHeight="1" x14ac:dyDescent="0.2">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row>
    <row r="929" spans="1:46" ht="14.25" customHeight="1" x14ac:dyDescent="0.2">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c r="AT929" s="180"/>
    </row>
    <row r="930" spans="1:46" ht="14.25" customHeight="1" x14ac:dyDescent="0.2">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c r="AT930" s="180"/>
    </row>
    <row r="931" spans="1:46" ht="14.25" customHeight="1" x14ac:dyDescent="0.2">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c r="AT931" s="180"/>
    </row>
    <row r="932" spans="1:46" ht="14.25" customHeight="1" x14ac:dyDescent="0.2">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c r="AT932" s="180"/>
    </row>
    <row r="933" spans="1:46" ht="14.25" customHeight="1" x14ac:dyDescent="0.2">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c r="AT933" s="180"/>
    </row>
    <row r="934" spans="1:46" ht="14.25" customHeight="1" x14ac:dyDescent="0.2">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c r="AT934" s="180"/>
    </row>
    <row r="935" spans="1:46" ht="14.25" customHeight="1" x14ac:dyDescent="0.2">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c r="AT935" s="180"/>
    </row>
    <row r="936" spans="1:46" ht="14.25" customHeight="1" x14ac:dyDescent="0.2">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c r="AT936" s="180"/>
    </row>
    <row r="937" spans="1:46" ht="14.25" customHeight="1" x14ac:dyDescent="0.2">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c r="AT937" s="180"/>
    </row>
    <row r="938" spans="1:46" ht="14.25" customHeight="1" x14ac:dyDescent="0.2">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c r="AT938" s="180"/>
    </row>
    <row r="939" spans="1:46" ht="14.25" customHeight="1" x14ac:dyDescent="0.2">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row>
    <row r="940" spans="1:46" ht="14.25" customHeight="1" x14ac:dyDescent="0.2">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c r="AT940" s="180"/>
    </row>
    <row r="941" spans="1:46" ht="14.25" customHeight="1" x14ac:dyDescent="0.2">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c r="AT941" s="180"/>
    </row>
    <row r="942" spans="1:46" ht="14.25" customHeight="1" x14ac:dyDescent="0.2">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c r="AT942" s="180"/>
    </row>
    <row r="943" spans="1:46" ht="14.25" customHeight="1" x14ac:dyDescent="0.2">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c r="AT943" s="180"/>
    </row>
    <row r="944" spans="1:46" ht="14.25" customHeight="1" x14ac:dyDescent="0.2">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c r="AT944" s="180"/>
    </row>
    <row r="945" spans="1:46" ht="14.25" customHeight="1" x14ac:dyDescent="0.2">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c r="AT945" s="180"/>
    </row>
    <row r="946" spans="1:46" ht="14.25" customHeight="1" x14ac:dyDescent="0.2">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c r="AT946" s="180"/>
    </row>
    <row r="947" spans="1:46" ht="14.25" customHeight="1" x14ac:dyDescent="0.2">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c r="AT947" s="180"/>
    </row>
    <row r="948" spans="1:46" ht="14.25" customHeight="1" x14ac:dyDescent="0.2">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c r="AT948" s="180"/>
    </row>
    <row r="949" spans="1:46" ht="14.25" customHeight="1" x14ac:dyDescent="0.2">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c r="AT949" s="180"/>
    </row>
    <row r="950" spans="1:46" ht="14.25" customHeight="1" x14ac:dyDescent="0.2">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c r="AT950" s="180"/>
    </row>
    <row r="951" spans="1:46" ht="14.25" customHeight="1" x14ac:dyDescent="0.2">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c r="AT951" s="180"/>
    </row>
    <row r="952" spans="1:46" ht="14.25" customHeight="1" x14ac:dyDescent="0.2">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c r="AT952" s="180"/>
    </row>
    <row r="953" spans="1:46" ht="14.25" customHeight="1" x14ac:dyDescent="0.2">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c r="AT953" s="180"/>
    </row>
    <row r="954" spans="1:46" ht="14.25" customHeight="1" x14ac:dyDescent="0.2">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c r="AT954" s="180"/>
    </row>
    <row r="955" spans="1:46" ht="14.25" customHeight="1" x14ac:dyDescent="0.2">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c r="AT955" s="180"/>
    </row>
    <row r="956" spans="1:46" ht="14.25" customHeight="1" x14ac:dyDescent="0.2">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c r="AT956" s="180"/>
    </row>
    <row r="957" spans="1:46" ht="14.25" customHeight="1" x14ac:dyDescent="0.2">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c r="AT957" s="180"/>
    </row>
    <row r="958" spans="1:46" ht="14.25" customHeight="1" x14ac:dyDescent="0.2">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c r="AT958" s="180"/>
    </row>
    <row r="959" spans="1:46" ht="14.25" customHeight="1" x14ac:dyDescent="0.2">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c r="AT959" s="180"/>
    </row>
    <row r="960" spans="1:46" ht="14.25" customHeight="1" x14ac:dyDescent="0.2">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c r="AT960" s="180"/>
    </row>
    <row r="961" spans="1:46" ht="14.25" customHeight="1" x14ac:dyDescent="0.2">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c r="AT961" s="180"/>
    </row>
    <row r="962" spans="1:46" ht="14.25" customHeight="1" x14ac:dyDescent="0.2">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c r="AT962" s="180"/>
    </row>
    <row r="963" spans="1:46" ht="14.25" customHeight="1" x14ac:dyDescent="0.2">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c r="AT963" s="180"/>
    </row>
    <row r="964" spans="1:46" ht="14.25" customHeight="1" x14ac:dyDescent="0.2">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c r="AT964" s="180"/>
    </row>
    <row r="965" spans="1:46" ht="14.25" customHeight="1" x14ac:dyDescent="0.2">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row>
    <row r="966" spans="1:46" ht="14.25" customHeight="1" x14ac:dyDescent="0.2">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c r="AT966" s="180"/>
    </row>
    <row r="967" spans="1:46" ht="14.25" customHeight="1" x14ac:dyDescent="0.2">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c r="AT967" s="180"/>
    </row>
    <row r="968" spans="1:46" ht="14.25" customHeight="1" x14ac:dyDescent="0.2">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c r="AT968" s="180"/>
    </row>
    <row r="969" spans="1:46" ht="14.25" customHeight="1" x14ac:dyDescent="0.2">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c r="AT969" s="180"/>
    </row>
    <row r="970" spans="1:46" ht="14.25" customHeight="1" x14ac:dyDescent="0.2">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c r="AT970" s="180"/>
    </row>
    <row r="971" spans="1:46" ht="14.25" customHeight="1" x14ac:dyDescent="0.2">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c r="AT971" s="180"/>
    </row>
    <row r="972" spans="1:46" ht="14.25" customHeight="1" x14ac:dyDescent="0.2">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c r="AT972" s="180"/>
    </row>
    <row r="973" spans="1:46" ht="14.25" customHeight="1" x14ac:dyDescent="0.2">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c r="AT973" s="180"/>
    </row>
    <row r="974" spans="1:46" ht="14.25" customHeight="1" x14ac:dyDescent="0.2">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c r="AS974" s="180"/>
      <c r="AT974" s="180"/>
    </row>
    <row r="975" spans="1:46" ht="14.25" customHeight="1" x14ac:dyDescent="0.2">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c r="AS975" s="180"/>
      <c r="AT975" s="180"/>
    </row>
    <row r="976" spans="1:46" ht="14.25" customHeight="1" x14ac:dyDescent="0.2">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c r="AS976" s="180"/>
      <c r="AT976" s="180"/>
    </row>
    <row r="977" spans="1:46" ht="14.25" customHeight="1" x14ac:dyDescent="0.2">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c r="AS977" s="180"/>
      <c r="AT977" s="180"/>
    </row>
    <row r="978" spans="1:46" ht="14.25" customHeight="1" x14ac:dyDescent="0.2">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c r="AT978" s="180"/>
    </row>
    <row r="979" spans="1:46" ht="14.25" customHeight="1" x14ac:dyDescent="0.2">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row>
    <row r="980" spans="1:46" ht="14.25" customHeight="1" x14ac:dyDescent="0.2">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c r="AS980" s="180"/>
      <c r="AT980" s="180"/>
    </row>
    <row r="981" spans="1:46" ht="14.25" customHeight="1" x14ac:dyDescent="0.2">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c r="AS981" s="180"/>
      <c r="AT981" s="180"/>
    </row>
    <row r="982" spans="1:46" ht="14.25" customHeight="1" x14ac:dyDescent="0.2">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c r="AS982" s="180"/>
      <c r="AT982" s="180"/>
    </row>
    <row r="983" spans="1:46" ht="14.25" customHeight="1" x14ac:dyDescent="0.2">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c r="AS983" s="180"/>
      <c r="AT983" s="180"/>
    </row>
    <row r="984" spans="1:46" ht="14.25" customHeight="1" x14ac:dyDescent="0.2">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c r="AS984" s="180"/>
      <c r="AT984" s="180"/>
    </row>
    <row r="985" spans="1:46" ht="14.25" customHeight="1" x14ac:dyDescent="0.2">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c r="AS985" s="180"/>
      <c r="AT985" s="180"/>
    </row>
    <row r="986" spans="1:46" ht="14.25" customHeight="1" x14ac:dyDescent="0.2">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c r="AS986" s="180"/>
      <c r="AT986" s="180"/>
    </row>
    <row r="987" spans="1:46" ht="14.25" customHeight="1" x14ac:dyDescent="0.2">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c r="AS987" s="180"/>
      <c r="AT987" s="180"/>
    </row>
    <row r="988" spans="1:46" ht="14.25" customHeight="1" x14ac:dyDescent="0.2">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c r="AS988" s="180"/>
      <c r="AT988" s="180"/>
    </row>
    <row r="989" spans="1:46" ht="14.25" customHeight="1" x14ac:dyDescent="0.2">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c r="AS989" s="180"/>
      <c r="AT989" s="180"/>
    </row>
    <row r="990" spans="1:46" ht="14.25" customHeight="1" x14ac:dyDescent="0.2">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c r="AS990" s="180"/>
      <c r="AT990" s="180"/>
    </row>
    <row r="991" spans="1:46" ht="14.25" customHeight="1" x14ac:dyDescent="0.2">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c r="AS991" s="180"/>
      <c r="AT991" s="180"/>
    </row>
    <row r="992" spans="1:46" ht="14.25" customHeight="1" x14ac:dyDescent="0.2">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c r="AS992" s="180"/>
      <c r="AT992" s="180"/>
    </row>
    <row r="993" spans="1:46" ht="14.25" customHeight="1" x14ac:dyDescent="0.2">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c r="AS993" s="180"/>
      <c r="AT993" s="180"/>
    </row>
    <row r="994" spans="1:46" ht="14.25" customHeight="1" x14ac:dyDescent="0.2">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c r="AS994" s="180"/>
      <c r="AT994" s="180"/>
    </row>
    <row r="995" spans="1:46" ht="14.25" customHeight="1" x14ac:dyDescent="0.2">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c r="AS995" s="180"/>
      <c r="AT995" s="180"/>
    </row>
    <row r="996" spans="1:46" ht="14.25" customHeight="1" x14ac:dyDescent="0.2">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c r="AT996" s="180"/>
    </row>
    <row r="997" spans="1:46" ht="14.25" customHeight="1" x14ac:dyDescent="0.2">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c r="AT997" s="180"/>
    </row>
    <row r="998" spans="1:46" ht="14.25" customHeight="1" x14ac:dyDescent="0.2">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c r="AT998" s="180"/>
    </row>
    <row r="999" spans="1:46" ht="14.25" customHeight="1" x14ac:dyDescent="0.2">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c r="AT999" s="180"/>
    </row>
    <row r="1000" spans="1:46" ht="14.25" customHeight="1" x14ac:dyDescent="0.2">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row>
  </sheetData>
  <mergeCells count="8">
    <mergeCell ref="A2:D4"/>
    <mergeCell ref="E2:O2"/>
    <mergeCell ref="E3:O4"/>
    <mergeCell ref="D5:Q5"/>
    <mergeCell ref="A6:B6"/>
    <mergeCell ref="C6:I6"/>
    <mergeCell ref="J6:K6"/>
    <mergeCell ref="L6:Q6"/>
  </mergeCells>
  <dataValidations count="8">
    <dataValidation type="list" allowBlank="1" showErrorMessage="1" sqref="H8:I16">
      <formula1>POL</formula1>
    </dataValidation>
    <dataValidation type="list" allowBlank="1" showErrorMessage="1" sqref="E8:E16">
      <formula1>PND</formula1>
    </dataValidation>
    <dataValidation type="list" allowBlank="1" showErrorMessage="1" sqref="J8:J16">
      <formula1>PROYECTO</formula1>
    </dataValidation>
    <dataValidation type="list" allowBlank="1" showErrorMessage="1" sqref="A8:A16">
      <formula1>AREAS</formula1>
    </dataValidation>
    <dataValidation type="list" allowBlank="1" showErrorMessage="1" sqref="F8:F16">
      <formula1>obj</formula1>
    </dataValidation>
    <dataValidation type="list" allowBlank="1" showErrorMessage="1" sqref="B8:B16">
      <formula1>PROCESO</formula1>
    </dataValidation>
    <dataValidation type="list" allowBlank="1" showErrorMessage="1" sqref="D8:D16">
      <formula1>ODS</formula1>
    </dataValidation>
    <dataValidation type="list" allowBlank="1" showErrorMessage="1" sqref="G8:G16">
      <formula1>MIPG</formula1>
    </dataValidation>
  </dataValidations>
  <pageMargins left="0.7" right="0.7" top="0.75" bottom="0.75"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9000"/>
  </sheetPr>
  <dimension ref="A1:AT1000"/>
  <sheetViews>
    <sheetView showGridLines="0" zoomScaleNormal="100" workbookViewId="0">
      <pane ySplit="7" topLeftCell="A8" activePane="bottomLeft" state="frozen"/>
      <selection pane="bottomLeft" activeCell="C6" sqref="C6:I6"/>
    </sheetView>
  </sheetViews>
  <sheetFormatPr baseColWidth="10" defaultColWidth="12.625" defaultRowHeight="15" customHeight="1" x14ac:dyDescent="0.2"/>
  <cols>
    <col min="1" max="1" width="16.125" style="115" customWidth="1"/>
    <col min="2" max="2" width="15.625" style="115" customWidth="1"/>
    <col min="3" max="3" width="9.125" style="115" customWidth="1"/>
    <col min="4" max="6" width="19.375" style="115" customWidth="1"/>
    <col min="7" max="8" width="17.625" style="115" customWidth="1"/>
    <col min="9" max="9" width="15.625" style="115" customWidth="1"/>
    <col min="10" max="10" width="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18.75" style="115" customWidth="1"/>
    <col min="19" max="19" width="23.125" style="115" customWidth="1"/>
    <col min="20" max="20" width="26.375" style="115" customWidth="1"/>
    <col min="21" max="21" width="20.125" style="115" customWidth="1"/>
    <col min="22" max="22" width="47" style="115" customWidth="1"/>
    <col min="23" max="23" width="29.375" style="115" customWidth="1"/>
    <col min="24" max="24" width="23.25" style="115" customWidth="1"/>
    <col min="25" max="25" width="22" style="115" customWidth="1"/>
    <col min="26" max="26" width="24.5" style="115" customWidth="1"/>
    <col min="27" max="27" width="22.75" style="115" customWidth="1"/>
    <col min="28" max="28" width="43.125" style="115" customWidth="1"/>
    <col min="29" max="29" width="48" style="115" customWidth="1"/>
    <col min="30" max="30" width="17.875" style="115" customWidth="1"/>
    <col min="31" max="32" width="24.25" style="115" customWidth="1"/>
    <col min="33" max="33" width="18.875" style="115" customWidth="1"/>
    <col min="34" max="34" width="35" style="115" customWidth="1"/>
    <col min="35" max="35" width="38.125" style="115" customWidth="1"/>
    <col min="36" max="40" width="12.625" style="115" hidden="1"/>
    <col min="41" max="41" width="8.875" style="115" hidden="1" customWidth="1"/>
    <col min="42" max="42" width="12.625" style="115"/>
    <col min="43" max="43" width="17" style="115" customWidth="1"/>
    <col min="44" max="44" width="17.875" style="115" customWidth="1"/>
    <col min="45" max="45" width="18.125" style="115" customWidth="1"/>
    <col min="46" max="16384" width="12.625" style="115"/>
  </cols>
  <sheetData>
    <row r="1" spans="1:46" ht="15" customHeight="1" thickBot="1" x14ac:dyDescent="0.25">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37.5" customHeight="1" thickBot="1" x14ac:dyDescent="0.25">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ht="29.25" customHeight="1" thickBot="1" x14ac:dyDescent="0.25">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ht="6.75" customHeight="1" thickBot="1" x14ac:dyDescent="0.25">
      <c r="A5" s="137"/>
      <c r="B5" s="137"/>
      <c r="C5" s="137"/>
      <c r="D5" s="138"/>
      <c r="E5" s="125"/>
      <c r="F5" s="125"/>
      <c r="G5" s="125"/>
      <c r="H5" s="125"/>
      <c r="I5" s="125"/>
      <c r="J5" s="125"/>
      <c r="K5" s="125"/>
      <c r="L5" s="125"/>
      <c r="M5" s="125"/>
      <c r="N5" s="125"/>
      <c r="O5" s="125"/>
      <c r="P5" s="125"/>
      <c r="Q5" s="125"/>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ht="33.75" customHeight="1" thickBot="1" x14ac:dyDescent="0.25">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ht="65.25" customHeight="1" thickBot="1" x14ac:dyDescent="0.25">
      <c r="A7" s="140" t="s">
        <v>219</v>
      </c>
      <c r="B7" s="141" t="s">
        <v>220</v>
      </c>
      <c r="C7" s="141" t="s">
        <v>288</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96" t="s">
        <v>242</v>
      </c>
      <c r="AE7" s="197" t="s">
        <v>236</v>
      </c>
      <c r="AF7" s="197" t="s">
        <v>237</v>
      </c>
      <c r="AG7" s="198" t="s">
        <v>238</v>
      </c>
      <c r="AH7" s="198" t="s">
        <v>239</v>
      </c>
      <c r="AI7" s="198" t="s">
        <v>240</v>
      </c>
      <c r="AJ7" s="199" t="s">
        <v>243</v>
      </c>
      <c r="AK7" s="199" t="s">
        <v>236</v>
      </c>
      <c r="AL7" s="199" t="s">
        <v>237</v>
      </c>
      <c r="AM7" s="198" t="s">
        <v>238</v>
      </c>
      <c r="AN7" s="200" t="s">
        <v>239</v>
      </c>
      <c r="AO7" s="200" t="s">
        <v>240</v>
      </c>
      <c r="AP7" s="149"/>
      <c r="AQ7" s="150" t="s">
        <v>244</v>
      </c>
      <c r="AR7" s="150" t="s">
        <v>245</v>
      </c>
      <c r="AS7" s="151" t="s">
        <v>246</v>
      </c>
      <c r="AT7" s="150" t="s">
        <v>247</v>
      </c>
    </row>
    <row r="8" spans="1:46" ht="143.25" customHeight="1" x14ac:dyDescent="0.2">
      <c r="A8" s="152" t="s">
        <v>799</v>
      </c>
      <c r="B8" s="152" t="s">
        <v>800</v>
      </c>
      <c r="C8" s="152" t="s">
        <v>801</v>
      </c>
      <c r="D8" s="152" t="s">
        <v>291</v>
      </c>
      <c r="E8" s="152" t="s">
        <v>252</v>
      </c>
      <c r="F8" s="152" t="s">
        <v>161</v>
      </c>
      <c r="G8" s="152" t="s">
        <v>251</v>
      </c>
      <c r="H8" s="152" t="s">
        <v>251</v>
      </c>
      <c r="I8" s="152" t="s">
        <v>251</v>
      </c>
      <c r="J8" s="152" t="s">
        <v>293</v>
      </c>
      <c r="K8" s="152" t="s">
        <v>482</v>
      </c>
      <c r="L8" s="152" t="s">
        <v>802</v>
      </c>
      <c r="M8" s="152" t="s">
        <v>339</v>
      </c>
      <c r="N8" s="152" t="s">
        <v>28</v>
      </c>
      <c r="O8" s="152" t="s">
        <v>803</v>
      </c>
      <c r="P8" s="152">
        <v>1500</v>
      </c>
      <c r="Q8" s="190"/>
      <c r="R8" s="152">
        <v>300</v>
      </c>
      <c r="S8" s="159" t="s">
        <v>804</v>
      </c>
      <c r="T8" s="159" t="s">
        <v>805</v>
      </c>
      <c r="U8" s="153">
        <v>302</v>
      </c>
      <c r="V8" s="156" t="s">
        <v>806</v>
      </c>
      <c r="W8" s="156" t="s">
        <v>807</v>
      </c>
      <c r="X8" s="153">
        <v>400</v>
      </c>
      <c r="Y8" s="156" t="s">
        <v>804</v>
      </c>
      <c r="Z8" s="156" t="s">
        <v>808</v>
      </c>
      <c r="AA8" s="152">
        <v>634</v>
      </c>
      <c r="AB8" s="203" t="s">
        <v>809</v>
      </c>
      <c r="AC8" s="204" t="s">
        <v>964</v>
      </c>
      <c r="AD8" s="152">
        <v>400</v>
      </c>
      <c r="AE8" s="159" t="s">
        <v>804</v>
      </c>
      <c r="AF8" s="159" t="s">
        <v>808</v>
      </c>
      <c r="AG8" s="152">
        <v>591</v>
      </c>
      <c r="AH8" s="159" t="s">
        <v>810</v>
      </c>
      <c r="AI8" s="159" t="s">
        <v>811</v>
      </c>
      <c r="AJ8" s="152">
        <v>400</v>
      </c>
      <c r="AK8" s="152" t="s">
        <v>804</v>
      </c>
      <c r="AL8" s="152" t="s">
        <v>808</v>
      </c>
      <c r="AM8" s="152"/>
      <c r="AN8" s="152"/>
      <c r="AO8" s="152"/>
      <c r="AP8" s="137"/>
      <c r="AQ8" s="153">
        <f t="shared" ref="AQ8:AQ19" si="0">R8+X8+AD8+AJ8</f>
        <v>1500</v>
      </c>
      <c r="AR8" s="153">
        <f t="shared" ref="AR8:AR19" si="1">U8+AA8+AG8</f>
        <v>1527</v>
      </c>
      <c r="AS8" s="153">
        <f t="shared" ref="AS8:AS19" si="2">R8+X8+AD8</f>
        <v>1100</v>
      </c>
      <c r="AT8" s="153">
        <f t="shared" ref="AT8:AT19" si="3">P8</f>
        <v>1500</v>
      </c>
    </row>
    <row r="9" spans="1:46" ht="146.25" x14ac:dyDescent="0.2">
      <c r="A9" s="152" t="s">
        <v>799</v>
      </c>
      <c r="B9" s="152" t="s">
        <v>800</v>
      </c>
      <c r="C9" s="152" t="s">
        <v>812</v>
      </c>
      <c r="D9" s="152" t="s">
        <v>291</v>
      </c>
      <c r="E9" s="152" t="s">
        <v>252</v>
      </c>
      <c r="F9" s="152" t="s">
        <v>161</v>
      </c>
      <c r="G9" s="152" t="s">
        <v>251</v>
      </c>
      <c r="H9" s="152" t="s">
        <v>251</v>
      </c>
      <c r="I9" s="152" t="s">
        <v>251</v>
      </c>
      <c r="J9" s="152" t="s">
        <v>293</v>
      </c>
      <c r="K9" s="152" t="s">
        <v>482</v>
      </c>
      <c r="L9" s="152" t="s">
        <v>813</v>
      </c>
      <c r="M9" s="152" t="s">
        <v>814</v>
      </c>
      <c r="N9" s="152" t="s">
        <v>28</v>
      </c>
      <c r="O9" s="152" t="s">
        <v>815</v>
      </c>
      <c r="P9" s="152">
        <v>150</v>
      </c>
      <c r="Q9" s="190"/>
      <c r="R9" s="152">
        <v>50</v>
      </c>
      <c r="S9" s="159" t="s">
        <v>816</v>
      </c>
      <c r="T9" s="159" t="s">
        <v>817</v>
      </c>
      <c r="U9" s="152">
        <v>212</v>
      </c>
      <c r="V9" s="159" t="s">
        <v>818</v>
      </c>
      <c r="W9" s="159" t="s">
        <v>819</v>
      </c>
      <c r="X9" s="152">
        <v>60</v>
      </c>
      <c r="Y9" s="159" t="s">
        <v>816</v>
      </c>
      <c r="Z9" s="159" t="s">
        <v>817</v>
      </c>
      <c r="AA9" s="152">
        <v>0</v>
      </c>
      <c r="AB9" s="159" t="s">
        <v>951</v>
      </c>
      <c r="AC9" s="204" t="s">
        <v>820</v>
      </c>
      <c r="AD9" s="152">
        <v>20</v>
      </c>
      <c r="AE9" s="159" t="s">
        <v>816</v>
      </c>
      <c r="AF9" s="159" t="s">
        <v>817</v>
      </c>
      <c r="AG9" s="152">
        <v>0</v>
      </c>
      <c r="AH9" s="159" t="s">
        <v>968</v>
      </c>
      <c r="AI9" s="159" t="s">
        <v>820</v>
      </c>
      <c r="AJ9" s="152">
        <v>20</v>
      </c>
      <c r="AK9" s="152" t="s">
        <v>816</v>
      </c>
      <c r="AL9" s="152" t="s">
        <v>817</v>
      </c>
      <c r="AM9" s="152"/>
      <c r="AN9" s="152"/>
      <c r="AO9" s="152"/>
      <c r="AP9" s="137"/>
      <c r="AQ9" s="153">
        <f t="shared" si="0"/>
        <v>150</v>
      </c>
      <c r="AR9" s="153">
        <f t="shared" si="1"/>
        <v>212</v>
      </c>
      <c r="AS9" s="153">
        <f t="shared" si="2"/>
        <v>130</v>
      </c>
      <c r="AT9" s="153">
        <f t="shared" si="3"/>
        <v>150</v>
      </c>
    </row>
    <row r="10" spans="1:46" ht="225" x14ac:dyDescent="0.2">
      <c r="A10" s="152" t="s">
        <v>799</v>
      </c>
      <c r="B10" s="152" t="s">
        <v>800</v>
      </c>
      <c r="C10" s="201" t="s">
        <v>821</v>
      </c>
      <c r="D10" s="152" t="s">
        <v>291</v>
      </c>
      <c r="E10" s="152" t="s">
        <v>252</v>
      </c>
      <c r="F10" s="152" t="s">
        <v>161</v>
      </c>
      <c r="G10" s="152" t="s">
        <v>251</v>
      </c>
      <c r="H10" s="152" t="s">
        <v>251</v>
      </c>
      <c r="I10" s="152" t="s">
        <v>251</v>
      </c>
      <c r="J10" s="152" t="s">
        <v>293</v>
      </c>
      <c r="K10" s="152" t="s">
        <v>482</v>
      </c>
      <c r="L10" s="152" t="s">
        <v>822</v>
      </c>
      <c r="M10" s="152" t="s">
        <v>259</v>
      </c>
      <c r="N10" s="152" t="s">
        <v>28</v>
      </c>
      <c r="O10" s="152" t="s">
        <v>823</v>
      </c>
      <c r="P10" s="152">
        <v>49</v>
      </c>
      <c r="Q10" s="190"/>
      <c r="R10" s="152">
        <v>0</v>
      </c>
      <c r="S10" s="159" t="s">
        <v>824</v>
      </c>
      <c r="T10" s="159" t="s">
        <v>825</v>
      </c>
      <c r="U10" s="152">
        <v>0</v>
      </c>
      <c r="V10" s="159" t="s">
        <v>952</v>
      </c>
      <c r="W10" s="159" t="s">
        <v>826</v>
      </c>
      <c r="X10" s="152">
        <v>49</v>
      </c>
      <c r="Y10" s="159" t="s">
        <v>827</v>
      </c>
      <c r="Z10" s="159" t="s">
        <v>828</v>
      </c>
      <c r="AA10" s="152">
        <v>37</v>
      </c>
      <c r="AB10" s="159" t="s">
        <v>953</v>
      </c>
      <c r="AC10" s="159" t="s">
        <v>965</v>
      </c>
      <c r="AD10" s="152">
        <v>0</v>
      </c>
      <c r="AE10" s="159" t="s">
        <v>829</v>
      </c>
      <c r="AF10" s="159" t="s">
        <v>830</v>
      </c>
      <c r="AG10" s="152">
        <v>3</v>
      </c>
      <c r="AH10" s="159" t="s">
        <v>831</v>
      </c>
      <c r="AI10" s="159" t="s">
        <v>832</v>
      </c>
      <c r="AJ10" s="152">
        <v>0</v>
      </c>
      <c r="AK10" s="152" t="s">
        <v>829</v>
      </c>
      <c r="AL10" s="152" t="s">
        <v>830</v>
      </c>
      <c r="AM10" s="152"/>
      <c r="AN10" s="152"/>
      <c r="AO10" s="152"/>
      <c r="AP10" s="137"/>
      <c r="AQ10" s="153">
        <f t="shared" si="0"/>
        <v>49</v>
      </c>
      <c r="AR10" s="153">
        <f t="shared" si="1"/>
        <v>40</v>
      </c>
      <c r="AS10" s="153">
        <f t="shared" si="2"/>
        <v>49</v>
      </c>
      <c r="AT10" s="153">
        <f t="shared" si="3"/>
        <v>49</v>
      </c>
    </row>
    <row r="11" spans="1:46" ht="146.25" x14ac:dyDescent="0.2">
      <c r="A11" s="152" t="s">
        <v>799</v>
      </c>
      <c r="B11" s="152" t="s">
        <v>800</v>
      </c>
      <c r="C11" s="201" t="s">
        <v>833</v>
      </c>
      <c r="D11" s="152" t="s">
        <v>291</v>
      </c>
      <c r="E11" s="152" t="s">
        <v>252</v>
      </c>
      <c r="F11" s="152" t="s">
        <v>161</v>
      </c>
      <c r="G11" s="152" t="s">
        <v>622</v>
      </c>
      <c r="H11" s="152" t="s">
        <v>834</v>
      </c>
      <c r="I11" s="152" t="s">
        <v>251</v>
      </c>
      <c r="J11" s="152" t="s">
        <v>293</v>
      </c>
      <c r="K11" s="152" t="s">
        <v>309</v>
      </c>
      <c r="L11" s="152" t="s">
        <v>835</v>
      </c>
      <c r="M11" s="152" t="s">
        <v>259</v>
      </c>
      <c r="N11" s="152" t="s">
        <v>28</v>
      </c>
      <c r="O11" s="152" t="s">
        <v>836</v>
      </c>
      <c r="P11" s="152">
        <v>6</v>
      </c>
      <c r="Q11" s="190"/>
      <c r="R11" s="152">
        <v>0</v>
      </c>
      <c r="S11" s="159" t="s">
        <v>837</v>
      </c>
      <c r="T11" s="159" t="s">
        <v>838</v>
      </c>
      <c r="U11" s="152">
        <v>0</v>
      </c>
      <c r="V11" s="159" t="s">
        <v>954</v>
      </c>
      <c r="W11" s="159" t="s">
        <v>839</v>
      </c>
      <c r="X11" s="152">
        <v>1</v>
      </c>
      <c r="Y11" s="159" t="s">
        <v>840</v>
      </c>
      <c r="Z11" s="159" t="s">
        <v>841</v>
      </c>
      <c r="AA11" s="152">
        <v>1</v>
      </c>
      <c r="AB11" s="159" t="s">
        <v>842</v>
      </c>
      <c r="AC11" s="159" t="s">
        <v>843</v>
      </c>
      <c r="AD11" s="152">
        <v>2</v>
      </c>
      <c r="AE11" s="159" t="s">
        <v>840</v>
      </c>
      <c r="AF11" s="159" t="s">
        <v>841</v>
      </c>
      <c r="AG11" s="152">
        <v>2</v>
      </c>
      <c r="AH11" s="159" t="s">
        <v>844</v>
      </c>
      <c r="AI11" s="159" t="s">
        <v>845</v>
      </c>
      <c r="AJ11" s="152">
        <v>3</v>
      </c>
      <c r="AK11" s="152" t="s">
        <v>840</v>
      </c>
      <c r="AL11" s="152" t="s">
        <v>841</v>
      </c>
      <c r="AM11" s="152"/>
      <c r="AN11" s="152"/>
      <c r="AO11" s="152"/>
      <c r="AP11" s="137"/>
      <c r="AQ11" s="153">
        <f t="shared" si="0"/>
        <v>6</v>
      </c>
      <c r="AR11" s="153">
        <f t="shared" si="1"/>
        <v>3</v>
      </c>
      <c r="AS11" s="153">
        <f t="shared" si="2"/>
        <v>3</v>
      </c>
      <c r="AT11" s="153">
        <f t="shared" si="3"/>
        <v>6</v>
      </c>
    </row>
    <row r="12" spans="1:46" ht="258.75" x14ac:dyDescent="0.2">
      <c r="A12" s="152" t="s">
        <v>799</v>
      </c>
      <c r="B12" s="152" t="s">
        <v>800</v>
      </c>
      <c r="C12" s="201" t="s">
        <v>846</v>
      </c>
      <c r="D12" s="152" t="s">
        <v>291</v>
      </c>
      <c r="E12" s="152" t="s">
        <v>252</v>
      </c>
      <c r="F12" s="152" t="s">
        <v>161</v>
      </c>
      <c r="G12" s="152" t="s">
        <v>622</v>
      </c>
      <c r="H12" s="152" t="s">
        <v>834</v>
      </c>
      <c r="I12" s="152" t="s">
        <v>251</v>
      </c>
      <c r="J12" s="152" t="s">
        <v>293</v>
      </c>
      <c r="K12" s="152" t="s">
        <v>309</v>
      </c>
      <c r="L12" s="152" t="s">
        <v>835</v>
      </c>
      <c r="M12" s="152" t="s">
        <v>259</v>
      </c>
      <c r="N12" s="152" t="s">
        <v>28</v>
      </c>
      <c r="O12" s="152" t="s">
        <v>847</v>
      </c>
      <c r="P12" s="152">
        <v>20</v>
      </c>
      <c r="Q12" s="190"/>
      <c r="R12" s="152">
        <v>0</v>
      </c>
      <c r="S12" s="159" t="s">
        <v>837</v>
      </c>
      <c r="T12" s="159" t="s">
        <v>848</v>
      </c>
      <c r="U12" s="152">
        <v>0</v>
      </c>
      <c r="V12" s="159" t="s">
        <v>955</v>
      </c>
      <c r="W12" s="159" t="s">
        <v>849</v>
      </c>
      <c r="X12" s="152">
        <v>4</v>
      </c>
      <c r="Y12" s="159" t="s">
        <v>840</v>
      </c>
      <c r="Z12" s="159" t="s">
        <v>850</v>
      </c>
      <c r="AA12" s="152">
        <v>5</v>
      </c>
      <c r="AB12" s="159" t="s">
        <v>956</v>
      </c>
      <c r="AC12" s="159" t="s">
        <v>851</v>
      </c>
      <c r="AD12" s="152">
        <v>10</v>
      </c>
      <c r="AE12" s="159" t="s">
        <v>840</v>
      </c>
      <c r="AF12" s="159" t="s">
        <v>850</v>
      </c>
      <c r="AG12" s="152">
        <v>8</v>
      </c>
      <c r="AH12" s="159" t="s">
        <v>852</v>
      </c>
      <c r="AI12" s="159" t="s">
        <v>851</v>
      </c>
      <c r="AJ12" s="152">
        <v>6</v>
      </c>
      <c r="AK12" s="152" t="s">
        <v>840</v>
      </c>
      <c r="AL12" s="152" t="s">
        <v>853</v>
      </c>
      <c r="AM12" s="152"/>
      <c r="AN12" s="152"/>
      <c r="AO12" s="152"/>
      <c r="AP12" s="137"/>
      <c r="AQ12" s="153">
        <f t="shared" si="0"/>
        <v>20</v>
      </c>
      <c r="AR12" s="153">
        <f t="shared" si="1"/>
        <v>13</v>
      </c>
      <c r="AS12" s="153">
        <f t="shared" si="2"/>
        <v>14</v>
      </c>
      <c r="AT12" s="153">
        <f t="shared" si="3"/>
        <v>20</v>
      </c>
    </row>
    <row r="13" spans="1:46" ht="97.5" customHeight="1" x14ac:dyDescent="0.2">
      <c r="A13" s="152" t="s">
        <v>799</v>
      </c>
      <c r="B13" s="152" t="s">
        <v>800</v>
      </c>
      <c r="C13" s="201" t="s">
        <v>854</v>
      </c>
      <c r="D13" s="152" t="s">
        <v>291</v>
      </c>
      <c r="E13" s="152" t="s">
        <v>252</v>
      </c>
      <c r="F13" s="152" t="s">
        <v>161</v>
      </c>
      <c r="G13" s="152" t="s">
        <v>251</v>
      </c>
      <c r="H13" s="152" t="s">
        <v>251</v>
      </c>
      <c r="I13" s="152" t="s">
        <v>251</v>
      </c>
      <c r="J13" s="152" t="s">
        <v>293</v>
      </c>
      <c r="K13" s="152" t="s">
        <v>482</v>
      </c>
      <c r="L13" s="152" t="s">
        <v>855</v>
      </c>
      <c r="M13" s="152" t="s">
        <v>259</v>
      </c>
      <c r="N13" s="152" t="s">
        <v>28</v>
      </c>
      <c r="O13" s="152" t="s">
        <v>856</v>
      </c>
      <c r="P13" s="152">
        <v>2</v>
      </c>
      <c r="Q13" s="190"/>
      <c r="R13" s="152">
        <v>0</v>
      </c>
      <c r="S13" s="159" t="s">
        <v>857</v>
      </c>
      <c r="T13" s="159" t="s">
        <v>858</v>
      </c>
      <c r="U13" s="152">
        <v>0</v>
      </c>
      <c r="V13" s="159" t="s">
        <v>859</v>
      </c>
      <c r="W13" s="159" t="s">
        <v>860</v>
      </c>
      <c r="X13" s="152">
        <v>1</v>
      </c>
      <c r="Y13" s="159" t="s">
        <v>857</v>
      </c>
      <c r="Z13" s="159" t="s">
        <v>861</v>
      </c>
      <c r="AA13" s="152">
        <v>1</v>
      </c>
      <c r="AB13" s="159" t="s">
        <v>862</v>
      </c>
      <c r="AC13" s="159" t="s">
        <v>863</v>
      </c>
      <c r="AD13" s="152">
        <v>0</v>
      </c>
      <c r="AE13" s="159" t="s">
        <v>857</v>
      </c>
      <c r="AF13" s="159" t="s">
        <v>858</v>
      </c>
      <c r="AG13" s="152">
        <v>1</v>
      </c>
      <c r="AH13" s="159" t="s">
        <v>864</v>
      </c>
      <c r="AI13" s="159" t="s">
        <v>865</v>
      </c>
      <c r="AJ13" s="152">
        <v>1</v>
      </c>
      <c r="AK13" s="152" t="s">
        <v>857</v>
      </c>
      <c r="AL13" s="152" t="s">
        <v>861</v>
      </c>
      <c r="AM13" s="152"/>
      <c r="AN13" s="152"/>
      <c r="AO13" s="152"/>
      <c r="AP13" s="137"/>
      <c r="AQ13" s="153">
        <f t="shared" si="0"/>
        <v>2</v>
      </c>
      <c r="AR13" s="153">
        <f t="shared" si="1"/>
        <v>2</v>
      </c>
      <c r="AS13" s="153">
        <f t="shared" si="2"/>
        <v>1</v>
      </c>
      <c r="AT13" s="153">
        <f t="shared" si="3"/>
        <v>2</v>
      </c>
    </row>
    <row r="14" spans="1:46" ht="180" x14ac:dyDescent="0.2">
      <c r="A14" s="152" t="s">
        <v>799</v>
      </c>
      <c r="B14" s="152" t="s">
        <v>800</v>
      </c>
      <c r="C14" s="201" t="s">
        <v>866</v>
      </c>
      <c r="D14" s="152" t="s">
        <v>291</v>
      </c>
      <c r="E14" s="152" t="s">
        <v>252</v>
      </c>
      <c r="F14" s="152" t="s">
        <v>161</v>
      </c>
      <c r="G14" s="152" t="s">
        <v>251</v>
      </c>
      <c r="H14" s="152" t="s">
        <v>251</v>
      </c>
      <c r="I14" s="152" t="s">
        <v>251</v>
      </c>
      <c r="J14" s="152" t="s">
        <v>293</v>
      </c>
      <c r="K14" s="152" t="s">
        <v>482</v>
      </c>
      <c r="L14" s="152" t="s">
        <v>867</v>
      </c>
      <c r="M14" s="152" t="s">
        <v>259</v>
      </c>
      <c r="N14" s="152" t="s">
        <v>28</v>
      </c>
      <c r="O14" s="152" t="s">
        <v>868</v>
      </c>
      <c r="P14" s="152">
        <v>3</v>
      </c>
      <c r="Q14" s="190"/>
      <c r="R14" s="152">
        <v>0</v>
      </c>
      <c r="S14" s="159" t="s">
        <v>869</v>
      </c>
      <c r="T14" s="159" t="s">
        <v>870</v>
      </c>
      <c r="U14" s="152">
        <v>0</v>
      </c>
      <c r="V14" s="159" t="s">
        <v>871</v>
      </c>
      <c r="W14" s="159" t="s">
        <v>872</v>
      </c>
      <c r="X14" s="152">
        <v>1</v>
      </c>
      <c r="Y14" s="159" t="s">
        <v>873</v>
      </c>
      <c r="Z14" s="159" t="s">
        <v>874</v>
      </c>
      <c r="AA14" s="152">
        <v>1</v>
      </c>
      <c r="AB14" s="159" t="s">
        <v>875</v>
      </c>
      <c r="AC14" s="159" t="s">
        <v>876</v>
      </c>
      <c r="AD14" s="152">
        <v>1</v>
      </c>
      <c r="AE14" s="159" t="s">
        <v>873</v>
      </c>
      <c r="AF14" s="159" t="s">
        <v>874</v>
      </c>
      <c r="AG14" s="152">
        <v>1</v>
      </c>
      <c r="AH14" s="159" t="s">
        <v>877</v>
      </c>
      <c r="AI14" s="159" t="s">
        <v>878</v>
      </c>
      <c r="AJ14" s="152">
        <v>1</v>
      </c>
      <c r="AK14" s="152" t="s">
        <v>873</v>
      </c>
      <c r="AL14" s="152" t="s">
        <v>874</v>
      </c>
      <c r="AM14" s="152"/>
      <c r="AN14" s="152"/>
      <c r="AO14" s="152"/>
      <c r="AP14" s="137"/>
      <c r="AQ14" s="153">
        <f t="shared" si="0"/>
        <v>3</v>
      </c>
      <c r="AR14" s="153">
        <f t="shared" si="1"/>
        <v>2</v>
      </c>
      <c r="AS14" s="153">
        <f t="shared" si="2"/>
        <v>2</v>
      </c>
      <c r="AT14" s="153">
        <f t="shared" si="3"/>
        <v>3</v>
      </c>
    </row>
    <row r="15" spans="1:46" ht="292.5" x14ac:dyDescent="0.2">
      <c r="A15" s="152" t="s">
        <v>799</v>
      </c>
      <c r="B15" s="152" t="s">
        <v>800</v>
      </c>
      <c r="C15" s="201" t="s">
        <v>879</v>
      </c>
      <c r="D15" s="152" t="s">
        <v>291</v>
      </c>
      <c r="E15" s="152" t="s">
        <v>252</v>
      </c>
      <c r="F15" s="152" t="s">
        <v>161</v>
      </c>
      <c r="G15" s="152" t="s">
        <v>622</v>
      </c>
      <c r="H15" s="152" t="s">
        <v>834</v>
      </c>
      <c r="I15" s="152" t="s">
        <v>251</v>
      </c>
      <c r="J15" s="152" t="s">
        <v>293</v>
      </c>
      <c r="K15" s="152" t="s">
        <v>309</v>
      </c>
      <c r="L15" s="152" t="s">
        <v>880</v>
      </c>
      <c r="M15" s="152" t="s">
        <v>259</v>
      </c>
      <c r="N15" s="152" t="s">
        <v>28</v>
      </c>
      <c r="O15" s="152" t="s">
        <v>881</v>
      </c>
      <c r="P15" s="152">
        <v>4</v>
      </c>
      <c r="Q15" s="190"/>
      <c r="R15" s="152">
        <v>1</v>
      </c>
      <c r="S15" s="159" t="s">
        <v>882</v>
      </c>
      <c r="T15" s="159" t="s">
        <v>883</v>
      </c>
      <c r="U15" s="152">
        <v>1</v>
      </c>
      <c r="V15" s="159" t="s">
        <v>884</v>
      </c>
      <c r="W15" s="159" t="s">
        <v>885</v>
      </c>
      <c r="X15" s="152">
        <v>1</v>
      </c>
      <c r="Y15" s="159" t="s">
        <v>882</v>
      </c>
      <c r="Z15" s="159" t="s">
        <v>886</v>
      </c>
      <c r="AA15" s="152">
        <v>1</v>
      </c>
      <c r="AB15" s="159" t="s">
        <v>887</v>
      </c>
      <c r="AC15" s="159" t="s">
        <v>888</v>
      </c>
      <c r="AD15" s="152">
        <v>1</v>
      </c>
      <c r="AE15" s="159" t="s">
        <v>882</v>
      </c>
      <c r="AF15" s="159" t="s">
        <v>886</v>
      </c>
      <c r="AG15" s="152">
        <v>1</v>
      </c>
      <c r="AH15" s="159" t="s">
        <v>889</v>
      </c>
      <c r="AI15" s="159" t="s">
        <v>890</v>
      </c>
      <c r="AJ15" s="152">
        <v>1</v>
      </c>
      <c r="AK15" s="152" t="s">
        <v>882</v>
      </c>
      <c r="AL15" s="152" t="s">
        <v>886</v>
      </c>
      <c r="AM15" s="152"/>
      <c r="AN15" s="152"/>
      <c r="AO15" s="152"/>
      <c r="AP15" s="137"/>
      <c r="AQ15" s="153">
        <f t="shared" si="0"/>
        <v>4</v>
      </c>
      <c r="AR15" s="153">
        <f t="shared" si="1"/>
        <v>3</v>
      </c>
      <c r="AS15" s="153">
        <f t="shared" si="2"/>
        <v>3</v>
      </c>
      <c r="AT15" s="153">
        <f t="shared" si="3"/>
        <v>4</v>
      </c>
    </row>
    <row r="16" spans="1:46" ht="409.5" x14ac:dyDescent="0.2">
      <c r="A16" s="152" t="s">
        <v>799</v>
      </c>
      <c r="B16" s="152" t="s">
        <v>800</v>
      </c>
      <c r="C16" s="201" t="s">
        <v>891</v>
      </c>
      <c r="D16" s="152" t="s">
        <v>291</v>
      </c>
      <c r="E16" s="152" t="s">
        <v>252</v>
      </c>
      <c r="F16" s="152" t="s">
        <v>161</v>
      </c>
      <c r="G16" s="152" t="s">
        <v>622</v>
      </c>
      <c r="H16" s="152" t="s">
        <v>834</v>
      </c>
      <c r="I16" s="152" t="s">
        <v>251</v>
      </c>
      <c r="J16" s="152" t="s">
        <v>293</v>
      </c>
      <c r="K16" s="152" t="s">
        <v>309</v>
      </c>
      <c r="L16" s="152" t="s">
        <v>892</v>
      </c>
      <c r="M16" s="152" t="s">
        <v>259</v>
      </c>
      <c r="N16" s="152" t="s">
        <v>28</v>
      </c>
      <c r="O16" s="152" t="s">
        <v>893</v>
      </c>
      <c r="P16" s="152">
        <v>40</v>
      </c>
      <c r="Q16" s="190"/>
      <c r="R16" s="152">
        <v>0</v>
      </c>
      <c r="S16" s="159" t="s">
        <v>894</v>
      </c>
      <c r="T16" s="159" t="s">
        <v>895</v>
      </c>
      <c r="U16" s="152">
        <v>1</v>
      </c>
      <c r="V16" s="188" t="s">
        <v>957</v>
      </c>
      <c r="W16" s="159" t="s">
        <v>896</v>
      </c>
      <c r="X16" s="152">
        <v>10</v>
      </c>
      <c r="Y16" s="159" t="s">
        <v>897</v>
      </c>
      <c r="Z16" s="159" t="s">
        <v>898</v>
      </c>
      <c r="AA16" s="152">
        <v>4</v>
      </c>
      <c r="AB16" s="159" t="s">
        <v>958</v>
      </c>
      <c r="AC16" s="159" t="s">
        <v>966</v>
      </c>
      <c r="AD16" s="152">
        <v>15</v>
      </c>
      <c r="AE16" s="159" t="s">
        <v>897</v>
      </c>
      <c r="AF16" s="159" t="s">
        <v>898</v>
      </c>
      <c r="AG16" s="152">
        <v>10</v>
      </c>
      <c r="AH16" s="159" t="s">
        <v>959</v>
      </c>
      <c r="AI16" s="159" t="s">
        <v>899</v>
      </c>
      <c r="AJ16" s="152">
        <v>15</v>
      </c>
      <c r="AK16" s="152" t="s">
        <v>897</v>
      </c>
      <c r="AL16" s="152" t="s">
        <v>898</v>
      </c>
      <c r="AM16" s="152"/>
      <c r="AN16" s="152"/>
      <c r="AO16" s="152"/>
      <c r="AP16" s="137"/>
      <c r="AQ16" s="153">
        <f t="shared" si="0"/>
        <v>40</v>
      </c>
      <c r="AR16" s="153">
        <f t="shared" si="1"/>
        <v>15</v>
      </c>
      <c r="AS16" s="153">
        <f t="shared" si="2"/>
        <v>25</v>
      </c>
      <c r="AT16" s="153">
        <f t="shared" si="3"/>
        <v>40</v>
      </c>
    </row>
    <row r="17" spans="1:46" ht="213.75" x14ac:dyDescent="0.2">
      <c r="A17" s="152" t="s">
        <v>799</v>
      </c>
      <c r="B17" s="152" t="s">
        <v>800</v>
      </c>
      <c r="C17" s="201" t="s">
        <v>900</v>
      </c>
      <c r="D17" s="152" t="s">
        <v>291</v>
      </c>
      <c r="E17" s="152" t="s">
        <v>252</v>
      </c>
      <c r="F17" s="152" t="s">
        <v>161</v>
      </c>
      <c r="G17" s="152" t="s">
        <v>251</v>
      </c>
      <c r="H17" s="152" t="s">
        <v>251</v>
      </c>
      <c r="I17" s="152" t="s">
        <v>251</v>
      </c>
      <c r="J17" s="152" t="s">
        <v>293</v>
      </c>
      <c r="K17" s="152" t="s">
        <v>482</v>
      </c>
      <c r="L17" s="152" t="s">
        <v>901</v>
      </c>
      <c r="M17" s="152" t="s">
        <v>259</v>
      </c>
      <c r="N17" s="152" t="s">
        <v>28</v>
      </c>
      <c r="O17" s="152" t="s">
        <v>902</v>
      </c>
      <c r="P17" s="152">
        <v>4</v>
      </c>
      <c r="Q17" s="190"/>
      <c r="R17" s="152">
        <v>1</v>
      </c>
      <c r="S17" s="159" t="s">
        <v>903</v>
      </c>
      <c r="T17" s="159" t="s">
        <v>904</v>
      </c>
      <c r="U17" s="152">
        <v>1</v>
      </c>
      <c r="V17" s="159" t="s">
        <v>905</v>
      </c>
      <c r="W17" s="159" t="s">
        <v>906</v>
      </c>
      <c r="X17" s="152">
        <v>1</v>
      </c>
      <c r="Y17" s="159" t="s">
        <v>903</v>
      </c>
      <c r="Z17" s="159" t="s">
        <v>904</v>
      </c>
      <c r="AA17" s="152">
        <v>1</v>
      </c>
      <c r="AB17" s="159" t="s">
        <v>907</v>
      </c>
      <c r="AC17" s="159" t="s">
        <v>908</v>
      </c>
      <c r="AD17" s="152">
        <v>1</v>
      </c>
      <c r="AE17" s="159" t="s">
        <v>903</v>
      </c>
      <c r="AF17" s="159" t="s">
        <v>904</v>
      </c>
      <c r="AG17" s="152">
        <v>1</v>
      </c>
      <c r="AH17" s="159" t="s">
        <v>960</v>
      </c>
      <c r="AI17" s="159" t="s">
        <v>909</v>
      </c>
      <c r="AJ17" s="152">
        <v>1</v>
      </c>
      <c r="AK17" s="152" t="s">
        <v>903</v>
      </c>
      <c r="AL17" s="152" t="s">
        <v>904</v>
      </c>
      <c r="AM17" s="152"/>
      <c r="AN17" s="152"/>
      <c r="AO17" s="152"/>
      <c r="AP17" s="137"/>
      <c r="AQ17" s="153">
        <f t="shared" si="0"/>
        <v>4</v>
      </c>
      <c r="AR17" s="153">
        <f t="shared" si="1"/>
        <v>3</v>
      </c>
      <c r="AS17" s="153">
        <f t="shared" si="2"/>
        <v>3</v>
      </c>
      <c r="AT17" s="153">
        <f t="shared" si="3"/>
        <v>4</v>
      </c>
    </row>
    <row r="18" spans="1:46" ht="213.75" x14ac:dyDescent="0.2">
      <c r="A18" s="152" t="s">
        <v>799</v>
      </c>
      <c r="B18" s="152" t="s">
        <v>800</v>
      </c>
      <c r="C18" s="201" t="s">
        <v>910</v>
      </c>
      <c r="D18" s="152" t="s">
        <v>291</v>
      </c>
      <c r="E18" s="152" t="s">
        <v>252</v>
      </c>
      <c r="F18" s="152" t="s">
        <v>161</v>
      </c>
      <c r="G18" s="152" t="s">
        <v>251</v>
      </c>
      <c r="H18" s="152" t="s">
        <v>251</v>
      </c>
      <c r="I18" s="152" t="s">
        <v>251</v>
      </c>
      <c r="J18" s="152" t="s">
        <v>293</v>
      </c>
      <c r="K18" s="152" t="s">
        <v>482</v>
      </c>
      <c r="L18" s="152" t="s">
        <v>911</v>
      </c>
      <c r="M18" s="152" t="s">
        <v>259</v>
      </c>
      <c r="N18" s="152" t="s">
        <v>68</v>
      </c>
      <c r="O18" s="152" t="s">
        <v>902</v>
      </c>
      <c r="P18" s="152">
        <v>2</v>
      </c>
      <c r="Q18" s="190"/>
      <c r="R18" s="152">
        <v>0</v>
      </c>
      <c r="S18" s="159" t="s">
        <v>903</v>
      </c>
      <c r="T18" s="159" t="s">
        <v>912</v>
      </c>
      <c r="U18" s="152">
        <v>0</v>
      </c>
      <c r="V18" s="159" t="s">
        <v>913</v>
      </c>
      <c r="W18" s="159" t="s">
        <v>914</v>
      </c>
      <c r="X18" s="152">
        <v>1</v>
      </c>
      <c r="Y18" s="159" t="s">
        <v>903</v>
      </c>
      <c r="Z18" s="159" t="s">
        <v>915</v>
      </c>
      <c r="AA18" s="152">
        <v>0</v>
      </c>
      <c r="AB18" s="205" t="s">
        <v>916</v>
      </c>
      <c r="AC18" s="159" t="s">
        <v>967</v>
      </c>
      <c r="AD18" s="152">
        <v>0</v>
      </c>
      <c r="AE18" s="159" t="s">
        <v>903</v>
      </c>
      <c r="AF18" s="159" t="s">
        <v>912</v>
      </c>
      <c r="AG18" s="152">
        <v>0</v>
      </c>
      <c r="AH18" s="159" t="s">
        <v>917</v>
      </c>
      <c r="AI18" s="159" t="s">
        <v>918</v>
      </c>
      <c r="AJ18" s="152">
        <v>1</v>
      </c>
      <c r="AK18" s="152" t="s">
        <v>903</v>
      </c>
      <c r="AL18" s="152" t="s">
        <v>915</v>
      </c>
      <c r="AM18" s="152"/>
      <c r="AN18" s="152"/>
      <c r="AO18" s="152"/>
      <c r="AP18" s="137"/>
      <c r="AQ18" s="153">
        <f t="shared" si="0"/>
        <v>2</v>
      </c>
      <c r="AR18" s="153">
        <f t="shared" si="1"/>
        <v>0</v>
      </c>
      <c r="AS18" s="153">
        <f t="shared" si="2"/>
        <v>1</v>
      </c>
      <c r="AT18" s="153">
        <f t="shared" si="3"/>
        <v>2</v>
      </c>
    </row>
    <row r="19" spans="1:46" ht="409.5" x14ac:dyDescent="0.2">
      <c r="A19" s="152" t="s">
        <v>799</v>
      </c>
      <c r="B19" s="152" t="s">
        <v>800</v>
      </c>
      <c r="C19" s="201" t="s">
        <v>919</v>
      </c>
      <c r="D19" s="152" t="s">
        <v>291</v>
      </c>
      <c r="E19" s="152" t="s">
        <v>252</v>
      </c>
      <c r="F19" s="152" t="s">
        <v>161</v>
      </c>
      <c r="G19" s="152" t="s">
        <v>622</v>
      </c>
      <c r="H19" s="152" t="s">
        <v>834</v>
      </c>
      <c r="I19" s="152" t="s">
        <v>251</v>
      </c>
      <c r="J19" s="152" t="s">
        <v>293</v>
      </c>
      <c r="K19" s="152" t="s">
        <v>309</v>
      </c>
      <c r="L19" s="152" t="s">
        <v>920</v>
      </c>
      <c r="M19" s="152" t="s">
        <v>259</v>
      </c>
      <c r="N19" s="152" t="s">
        <v>311</v>
      </c>
      <c r="O19" s="152" t="s">
        <v>921</v>
      </c>
      <c r="P19" s="152">
        <v>3</v>
      </c>
      <c r="Q19" s="190"/>
      <c r="R19" s="152">
        <v>0</v>
      </c>
      <c r="S19" s="159" t="s">
        <v>922</v>
      </c>
      <c r="T19" s="159" t="s">
        <v>923</v>
      </c>
      <c r="U19" s="152">
        <v>0</v>
      </c>
      <c r="V19" s="202" t="s">
        <v>961</v>
      </c>
      <c r="W19" s="159" t="s">
        <v>924</v>
      </c>
      <c r="X19" s="152">
        <v>1</v>
      </c>
      <c r="Y19" s="159" t="s">
        <v>840</v>
      </c>
      <c r="Z19" s="159" t="s">
        <v>923</v>
      </c>
      <c r="AA19" s="152">
        <v>1</v>
      </c>
      <c r="AB19" s="159" t="s">
        <v>962</v>
      </c>
      <c r="AC19" s="159" t="s">
        <v>963</v>
      </c>
      <c r="AD19" s="152">
        <v>1</v>
      </c>
      <c r="AE19" s="159" t="s">
        <v>840</v>
      </c>
      <c r="AF19" s="159" t="s">
        <v>923</v>
      </c>
      <c r="AG19" s="152">
        <v>1</v>
      </c>
      <c r="AH19" s="159" t="s">
        <v>925</v>
      </c>
      <c r="AI19" s="159" t="s">
        <v>926</v>
      </c>
      <c r="AJ19" s="152">
        <v>1</v>
      </c>
      <c r="AK19" s="152" t="s">
        <v>840</v>
      </c>
      <c r="AL19" s="152" t="s">
        <v>923</v>
      </c>
      <c r="AM19" s="152"/>
      <c r="AN19" s="152"/>
      <c r="AO19" s="152"/>
      <c r="AP19" s="137"/>
      <c r="AQ19" s="153">
        <f t="shared" si="0"/>
        <v>3</v>
      </c>
      <c r="AR19" s="153">
        <f t="shared" si="1"/>
        <v>2</v>
      </c>
      <c r="AS19" s="153">
        <f t="shared" si="2"/>
        <v>2</v>
      </c>
      <c r="AT19" s="153">
        <f t="shared" si="3"/>
        <v>3</v>
      </c>
    </row>
    <row r="20" spans="1:46" ht="14.25" customHeight="1" x14ac:dyDescent="0.2">
      <c r="A20" s="137"/>
      <c r="B20" s="137"/>
      <c r="C20" s="137"/>
      <c r="D20" s="137"/>
      <c r="E20" s="137"/>
      <c r="F20" s="137"/>
      <c r="G20" s="137"/>
      <c r="H20" s="137"/>
      <c r="I20" s="137"/>
      <c r="J20" s="137"/>
      <c r="K20" s="137"/>
      <c r="L20" s="137"/>
      <c r="M20" s="137"/>
      <c r="N20" s="137"/>
      <c r="O20" s="137"/>
      <c r="P20" s="137"/>
      <c r="Q20" s="161"/>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row>
    <row r="21" spans="1:46"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D5:Q5"/>
    <mergeCell ref="A6:B6"/>
    <mergeCell ref="C6:I6"/>
    <mergeCell ref="J6:K6"/>
    <mergeCell ref="L6:Q6"/>
  </mergeCells>
  <dataValidations count="8">
    <dataValidation type="list" allowBlank="1" showErrorMessage="1" sqref="H11:H12 H15:H16 H19">
      <formula1>POL</formula1>
    </dataValidation>
    <dataValidation type="list" allowBlank="1" showErrorMessage="1" sqref="E8:E19">
      <formula1>PND</formula1>
    </dataValidation>
    <dataValidation type="list" allowBlank="1" showErrorMessage="1" sqref="J8:J19">
      <formula1>PROYECTO</formula1>
    </dataValidation>
    <dataValidation type="list" allowBlank="1" showErrorMessage="1" sqref="A8:A19">
      <formula1>AREAS</formula1>
    </dataValidation>
    <dataValidation type="list" allowBlank="1" showErrorMessage="1" sqref="F8:F19">
      <formula1>obj</formula1>
    </dataValidation>
    <dataValidation type="list" allowBlank="1" showErrorMessage="1" sqref="B8:B19">
      <formula1>PROCESO</formula1>
    </dataValidation>
    <dataValidation type="list" allowBlank="1" showErrorMessage="1" sqref="D8:D19">
      <formula1>ODS</formula1>
    </dataValidation>
    <dataValidation type="list" allowBlank="1" showErrorMessage="1" sqref="G8:I10 G11:G12 G13:I14 G15:G16 G17:I18 G19">
      <formula1>MIPG</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8135"/>
  </sheetPr>
  <dimension ref="A1:AT1000"/>
  <sheetViews>
    <sheetView showGridLines="0" workbookViewId="0">
      <selection activeCell="AC16" sqref="AC16"/>
    </sheetView>
  </sheetViews>
  <sheetFormatPr baseColWidth="10" defaultColWidth="12.625" defaultRowHeight="15" customHeight="1" x14ac:dyDescent="0.2"/>
  <cols>
    <col min="1" max="1" width="16.125" style="115" customWidth="1"/>
    <col min="2" max="2" width="15.625" style="115" customWidth="1"/>
    <col min="3" max="3" width="9.125" style="115" customWidth="1"/>
    <col min="4" max="5" width="19.375" style="115" customWidth="1"/>
    <col min="6" max="6" width="41.625" style="115" customWidth="1"/>
    <col min="7" max="8" width="17.625" style="115" customWidth="1"/>
    <col min="9" max="9" width="15.625" style="115" customWidth="1"/>
    <col min="10" max="10" width="30" style="115" customWidth="1"/>
    <col min="11" max="11" width="20.625" style="115" customWidth="1"/>
    <col min="12" max="12" width="28.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3.125" style="115" customWidth="1"/>
    <col min="19" max="19" width="18.875" style="115" customWidth="1"/>
    <col min="20" max="20" width="25.625" style="115" customWidth="1"/>
    <col min="21" max="21" width="23.625" style="115" customWidth="1"/>
    <col min="22" max="22" width="43.625" style="115" customWidth="1"/>
    <col min="23" max="23" width="48.5" style="115" customWidth="1"/>
    <col min="24" max="24" width="18.875" style="115" customWidth="1"/>
    <col min="25" max="25" width="28.5" style="115" customWidth="1"/>
    <col min="26" max="26" width="24.5" style="115" customWidth="1"/>
    <col min="27" max="27" width="20.625" style="115" customWidth="1"/>
    <col min="28" max="28" width="55.25" style="115" customWidth="1"/>
    <col min="29" max="29" width="48.25" style="115" customWidth="1"/>
    <col min="30" max="30" width="25" style="115" customWidth="1"/>
    <col min="31" max="31" width="43.25" style="115" customWidth="1"/>
    <col min="32" max="33" width="25" style="115" customWidth="1"/>
    <col min="34" max="34" width="59" style="115" customWidth="1"/>
    <col min="35" max="35" width="57.125" style="115" customWidth="1"/>
    <col min="36" max="40" width="27.625" style="115" hidden="1" customWidth="1"/>
    <col min="41" max="41" width="15" style="115" hidden="1" customWidth="1"/>
    <col min="42" max="42" width="2.375" style="115" customWidth="1"/>
    <col min="43" max="44" width="17.375" style="115" customWidth="1"/>
    <col min="45" max="45" width="18.875" style="115" customWidth="1"/>
    <col min="46" max="46" width="17.375" style="115" customWidth="1"/>
    <col min="47" max="16384" width="12.625" style="115"/>
  </cols>
  <sheetData>
    <row r="1" spans="1:46" ht="15" customHeight="1" thickBot="1" x14ac:dyDescent="0.25">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37.5" customHeight="1" thickBot="1" x14ac:dyDescent="0.25">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ht="29.25" customHeight="1" thickBot="1" x14ac:dyDescent="0.25">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ht="6.75" customHeight="1" thickBot="1" x14ac:dyDescent="0.25">
      <c r="A5" s="162"/>
      <c r="B5" s="162"/>
      <c r="C5" s="162"/>
      <c r="D5" s="162"/>
      <c r="E5" s="162"/>
      <c r="F5" s="162"/>
      <c r="G5" s="162"/>
      <c r="H5" s="162"/>
      <c r="I5" s="162"/>
      <c r="J5" s="162"/>
      <c r="K5" s="162"/>
      <c r="L5" s="162"/>
      <c r="M5" s="162"/>
      <c r="N5" s="162"/>
      <c r="O5" s="162"/>
      <c r="P5" s="162"/>
      <c r="Q5" s="162"/>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ht="33.75" customHeight="1" thickBot="1" x14ac:dyDescent="0.25">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ht="53.25" customHeight="1" thickBot="1" x14ac:dyDescent="0.25">
      <c r="A7" s="140" t="s">
        <v>219</v>
      </c>
      <c r="B7" s="141" t="s">
        <v>220</v>
      </c>
      <c r="C7" s="141" t="s">
        <v>288</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49"/>
      <c r="AQ7" s="150" t="s">
        <v>244</v>
      </c>
      <c r="AR7" s="150" t="s">
        <v>245</v>
      </c>
      <c r="AS7" s="151" t="s">
        <v>246</v>
      </c>
      <c r="AT7" s="150" t="s">
        <v>247</v>
      </c>
    </row>
    <row r="8" spans="1:46" ht="97.5" customHeight="1" x14ac:dyDescent="0.2">
      <c r="A8" s="152" t="s">
        <v>24</v>
      </c>
      <c r="B8" s="152" t="s">
        <v>289</v>
      </c>
      <c r="C8" s="152" t="s">
        <v>290</v>
      </c>
      <c r="D8" s="152" t="s">
        <v>291</v>
      </c>
      <c r="E8" s="152" t="s">
        <v>252</v>
      </c>
      <c r="F8" s="152" t="s">
        <v>292</v>
      </c>
      <c r="G8" s="152" t="s">
        <v>251</v>
      </c>
      <c r="H8" s="152" t="s">
        <v>0</v>
      </c>
      <c r="I8" s="152" t="s">
        <v>0</v>
      </c>
      <c r="J8" s="152" t="s">
        <v>293</v>
      </c>
      <c r="K8" s="152" t="s">
        <v>294</v>
      </c>
      <c r="L8" s="152" t="s">
        <v>295</v>
      </c>
      <c r="M8" s="152" t="s">
        <v>259</v>
      </c>
      <c r="N8" s="152" t="s">
        <v>28</v>
      </c>
      <c r="O8" s="152" t="s">
        <v>296</v>
      </c>
      <c r="P8" s="152">
        <v>15</v>
      </c>
      <c r="Q8" s="152"/>
      <c r="R8" s="153">
        <v>2</v>
      </c>
      <c r="S8" s="156" t="s">
        <v>297</v>
      </c>
      <c r="T8" s="156" t="s">
        <v>298</v>
      </c>
      <c r="U8" s="153">
        <v>3</v>
      </c>
      <c r="V8" s="156" t="s">
        <v>299</v>
      </c>
      <c r="W8" s="156" t="s">
        <v>300</v>
      </c>
      <c r="X8" s="153">
        <v>4</v>
      </c>
      <c r="Y8" s="156" t="s">
        <v>301</v>
      </c>
      <c r="Z8" s="156"/>
      <c r="AA8" s="153">
        <v>4</v>
      </c>
      <c r="AB8" s="156" t="s">
        <v>302</v>
      </c>
      <c r="AC8" s="156" t="s">
        <v>303</v>
      </c>
      <c r="AD8" s="153">
        <v>5</v>
      </c>
      <c r="AE8" s="156" t="s">
        <v>301</v>
      </c>
      <c r="AF8" s="156"/>
      <c r="AG8" s="153">
        <v>1</v>
      </c>
      <c r="AH8" s="156" t="s">
        <v>304</v>
      </c>
      <c r="AI8" s="156" t="s">
        <v>305</v>
      </c>
      <c r="AJ8" s="153">
        <v>4</v>
      </c>
      <c r="AK8" s="153" t="s">
        <v>306</v>
      </c>
      <c r="AL8" s="153" t="s">
        <v>307</v>
      </c>
      <c r="AM8" s="153"/>
      <c r="AN8" s="152"/>
      <c r="AO8" s="152"/>
      <c r="AP8" s="137"/>
      <c r="AQ8" s="153">
        <f t="shared" ref="AQ8:AQ20" si="0">R8+X8+AD8+AJ8</f>
        <v>15</v>
      </c>
      <c r="AR8" s="153">
        <f t="shared" ref="AR8:AR20" si="1">U8+AA8+AG8</f>
        <v>8</v>
      </c>
      <c r="AS8" s="153">
        <f t="shared" ref="AS8:AS20" si="2">R8+X8+AD8</f>
        <v>11</v>
      </c>
      <c r="AT8" s="153">
        <f t="shared" ref="AT8:AT20" si="3">P8</f>
        <v>15</v>
      </c>
    </row>
    <row r="9" spans="1:46" ht="97.5" customHeight="1" x14ac:dyDescent="0.2">
      <c r="A9" s="152" t="s">
        <v>24</v>
      </c>
      <c r="B9" s="152" t="s">
        <v>289</v>
      </c>
      <c r="C9" s="152" t="s">
        <v>308</v>
      </c>
      <c r="D9" s="152" t="s">
        <v>291</v>
      </c>
      <c r="E9" s="152" t="s">
        <v>252</v>
      </c>
      <c r="F9" s="152" t="s">
        <v>292</v>
      </c>
      <c r="G9" s="152" t="s">
        <v>251</v>
      </c>
      <c r="H9" s="152" t="s">
        <v>0</v>
      </c>
      <c r="I9" s="152" t="s">
        <v>0</v>
      </c>
      <c r="J9" s="152" t="s">
        <v>293</v>
      </c>
      <c r="K9" s="152" t="s">
        <v>309</v>
      </c>
      <c r="L9" s="152" t="s">
        <v>310</v>
      </c>
      <c r="M9" s="152" t="s">
        <v>311</v>
      </c>
      <c r="N9" s="152" t="s">
        <v>28</v>
      </c>
      <c r="O9" s="152" t="s">
        <v>312</v>
      </c>
      <c r="P9" s="152">
        <v>10</v>
      </c>
      <c r="Q9" s="152"/>
      <c r="R9" s="152">
        <v>2</v>
      </c>
      <c r="S9" s="159" t="s">
        <v>313</v>
      </c>
      <c r="T9" s="159" t="s">
        <v>314</v>
      </c>
      <c r="U9" s="152">
        <v>2</v>
      </c>
      <c r="V9" s="159" t="s">
        <v>315</v>
      </c>
      <c r="W9" s="159" t="s">
        <v>316</v>
      </c>
      <c r="X9" s="152">
        <v>3</v>
      </c>
      <c r="Y9" s="159" t="s">
        <v>317</v>
      </c>
      <c r="Z9" s="159" t="s">
        <v>318</v>
      </c>
      <c r="AA9" s="152">
        <v>4</v>
      </c>
      <c r="AB9" s="159" t="s">
        <v>319</v>
      </c>
      <c r="AC9" s="159" t="s">
        <v>320</v>
      </c>
      <c r="AD9" s="152">
        <v>3</v>
      </c>
      <c r="AE9" s="159" t="s">
        <v>317</v>
      </c>
      <c r="AF9" s="159" t="s">
        <v>318</v>
      </c>
      <c r="AG9" s="153">
        <v>6</v>
      </c>
      <c r="AH9" s="156" t="s">
        <v>321</v>
      </c>
      <c r="AI9" s="156" t="s">
        <v>322</v>
      </c>
      <c r="AJ9" s="152">
        <v>2</v>
      </c>
      <c r="AK9" s="152" t="s">
        <v>317</v>
      </c>
      <c r="AL9" s="152" t="s">
        <v>318</v>
      </c>
      <c r="AM9" s="152"/>
      <c r="AN9" s="152"/>
      <c r="AO9" s="152"/>
      <c r="AP9" s="137"/>
      <c r="AQ9" s="153">
        <f t="shared" si="0"/>
        <v>10</v>
      </c>
      <c r="AR9" s="153">
        <f t="shared" si="1"/>
        <v>12</v>
      </c>
      <c r="AS9" s="153">
        <f t="shared" si="2"/>
        <v>8</v>
      </c>
      <c r="AT9" s="153">
        <f t="shared" si="3"/>
        <v>10</v>
      </c>
    </row>
    <row r="10" spans="1:46" ht="112.5" x14ac:dyDescent="0.2">
      <c r="A10" s="152" t="s">
        <v>24</v>
      </c>
      <c r="B10" s="152" t="s">
        <v>289</v>
      </c>
      <c r="C10" s="152" t="s">
        <v>323</v>
      </c>
      <c r="D10" s="152" t="s">
        <v>291</v>
      </c>
      <c r="E10" s="152" t="s">
        <v>252</v>
      </c>
      <c r="F10" s="152" t="s">
        <v>292</v>
      </c>
      <c r="G10" s="152" t="s">
        <v>251</v>
      </c>
      <c r="H10" s="152" t="s">
        <v>0</v>
      </c>
      <c r="I10" s="152" t="s">
        <v>0</v>
      </c>
      <c r="J10" s="152" t="s">
        <v>293</v>
      </c>
      <c r="K10" s="152" t="s">
        <v>294</v>
      </c>
      <c r="L10" s="152" t="s">
        <v>324</v>
      </c>
      <c r="M10" s="152" t="s">
        <v>311</v>
      </c>
      <c r="N10" s="152" t="s">
        <v>28</v>
      </c>
      <c r="O10" s="152" t="s">
        <v>325</v>
      </c>
      <c r="P10" s="152">
        <v>5</v>
      </c>
      <c r="Q10" s="152"/>
      <c r="R10" s="152">
        <v>0</v>
      </c>
      <c r="S10" s="159" t="s">
        <v>326</v>
      </c>
      <c r="T10" s="159" t="s">
        <v>327</v>
      </c>
      <c r="U10" s="152">
        <v>0</v>
      </c>
      <c r="V10" s="159" t="s">
        <v>328</v>
      </c>
      <c r="W10" s="159" t="s">
        <v>329</v>
      </c>
      <c r="X10" s="152">
        <v>1</v>
      </c>
      <c r="Y10" s="159" t="s">
        <v>301</v>
      </c>
      <c r="Z10" s="159" t="s">
        <v>330</v>
      </c>
      <c r="AA10" s="152">
        <v>0</v>
      </c>
      <c r="AB10" s="159" t="s">
        <v>331</v>
      </c>
      <c r="AC10" s="159" t="s">
        <v>332</v>
      </c>
      <c r="AD10" s="152">
        <v>2</v>
      </c>
      <c r="AE10" s="159" t="s">
        <v>301</v>
      </c>
      <c r="AF10" s="159" t="s">
        <v>330</v>
      </c>
      <c r="AG10" s="153">
        <v>1</v>
      </c>
      <c r="AH10" s="156" t="s">
        <v>333</v>
      </c>
      <c r="AI10" s="156" t="s">
        <v>334</v>
      </c>
      <c r="AJ10" s="152">
        <v>2</v>
      </c>
      <c r="AK10" s="152" t="s">
        <v>335</v>
      </c>
      <c r="AL10" s="152" t="s">
        <v>336</v>
      </c>
      <c r="AM10" s="152"/>
      <c r="AN10" s="152"/>
      <c r="AO10" s="152"/>
      <c r="AP10" s="137"/>
      <c r="AQ10" s="153">
        <f t="shared" si="0"/>
        <v>5</v>
      </c>
      <c r="AR10" s="153">
        <f t="shared" si="1"/>
        <v>1</v>
      </c>
      <c r="AS10" s="153">
        <f t="shared" si="2"/>
        <v>3</v>
      </c>
      <c r="AT10" s="153">
        <f t="shared" si="3"/>
        <v>5</v>
      </c>
    </row>
    <row r="11" spans="1:46" ht="168.75" x14ac:dyDescent="0.2">
      <c r="A11" s="152" t="s">
        <v>24</v>
      </c>
      <c r="B11" s="152" t="s">
        <v>289</v>
      </c>
      <c r="C11" s="152" t="s">
        <v>337</v>
      </c>
      <c r="D11" s="152" t="s">
        <v>291</v>
      </c>
      <c r="E11" s="152" t="s">
        <v>252</v>
      </c>
      <c r="F11" s="152" t="s">
        <v>292</v>
      </c>
      <c r="G11" s="152" t="s">
        <v>251</v>
      </c>
      <c r="H11" s="152" t="s">
        <v>0</v>
      </c>
      <c r="I11" s="152" t="s">
        <v>0</v>
      </c>
      <c r="J11" s="152" t="s">
        <v>293</v>
      </c>
      <c r="K11" s="152" t="s">
        <v>294</v>
      </c>
      <c r="L11" s="152" t="s">
        <v>338</v>
      </c>
      <c r="M11" s="152" t="s">
        <v>339</v>
      </c>
      <c r="N11" s="152" t="s">
        <v>28</v>
      </c>
      <c r="O11" s="152" t="s">
        <v>340</v>
      </c>
      <c r="P11" s="152">
        <v>4</v>
      </c>
      <c r="Q11" s="152"/>
      <c r="R11" s="152">
        <v>1</v>
      </c>
      <c r="S11" s="159" t="s">
        <v>341</v>
      </c>
      <c r="T11" s="159" t="s">
        <v>342</v>
      </c>
      <c r="U11" s="152">
        <v>0</v>
      </c>
      <c r="V11" s="159" t="s">
        <v>343</v>
      </c>
      <c r="W11" s="159" t="s">
        <v>344</v>
      </c>
      <c r="X11" s="152">
        <v>1</v>
      </c>
      <c r="Y11" s="159" t="s">
        <v>345</v>
      </c>
      <c r="Z11" s="159" t="s">
        <v>330</v>
      </c>
      <c r="AA11" s="152">
        <v>1</v>
      </c>
      <c r="AB11" s="159" t="s">
        <v>346</v>
      </c>
      <c r="AC11" s="159" t="s">
        <v>347</v>
      </c>
      <c r="AD11" s="152">
        <v>1</v>
      </c>
      <c r="AE11" s="159" t="s">
        <v>348</v>
      </c>
      <c r="AF11" s="159" t="s">
        <v>349</v>
      </c>
      <c r="AG11" s="153">
        <v>1</v>
      </c>
      <c r="AH11" s="156" t="s">
        <v>350</v>
      </c>
      <c r="AI11" s="156" t="s">
        <v>351</v>
      </c>
      <c r="AJ11" s="152">
        <v>1</v>
      </c>
      <c r="AK11" s="152" t="s">
        <v>352</v>
      </c>
      <c r="AL11" s="152" t="s">
        <v>353</v>
      </c>
      <c r="AM11" s="152"/>
      <c r="AN11" s="152"/>
      <c r="AO11" s="152"/>
      <c r="AP11" s="137"/>
      <c r="AQ11" s="153">
        <f t="shared" si="0"/>
        <v>4</v>
      </c>
      <c r="AR11" s="153">
        <f t="shared" si="1"/>
        <v>2</v>
      </c>
      <c r="AS11" s="153">
        <f t="shared" si="2"/>
        <v>3</v>
      </c>
      <c r="AT11" s="153">
        <f t="shared" si="3"/>
        <v>4</v>
      </c>
    </row>
    <row r="12" spans="1:46" ht="213.75" x14ac:dyDescent="0.2">
      <c r="A12" s="152" t="s">
        <v>24</v>
      </c>
      <c r="B12" s="152" t="s">
        <v>289</v>
      </c>
      <c r="C12" s="152" t="s">
        <v>354</v>
      </c>
      <c r="D12" s="152" t="s">
        <v>291</v>
      </c>
      <c r="E12" s="152" t="s">
        <v>252</v>
      </c>
      <c r="F12" s="152" t="s">
        <v>292</v>
      </c>
      <c r="G12" s="152" t="s">
        <v>251</v>
      </c>
      <c r="H12" s="152" t="s">
        <v>0</v>
      </c>
      <c r="I12" s="152" t="s">
        <v>0</v>
      </c>
      <c r="J12" s="152" t="s">
        <v>293</v>
      </c>
      <c r="K12" s="152" t="s">
        <v>294</v>
      </c>
      <c r="L12" s="152" t="s">
        <v>355</v>
      </c>
      <c r="M12" s="152" t="s">
        <v>339</v>
      </c>
      <c r="N12" s="152" t="s">
        <v>28</v>
      </c>
      <c r="O12" s="152" t="s">
        <v>356</v>
      </c>
      <c r="P12" s="152">
        <v>9</v>
      </c>
      <c r="Q12" s="152"/>
      <c r="R12" s="152">
        <v>1</v>
      </c>
      <c r="S12" s="159" t="s">
        <v>357</v>
      </c>
      <c r="T12" s="159" t="s">
        <v>358</v>
      </c>
      <c r="U12" s="152">
        <v>1</v>
      </c>
      <c r="V12" s="159" t="s">
        <v>359</v>
      </c>
      <c r="W12" s="159" t="s">
        <v>360</v>
      </c>
      <c r="X12" s="152">
        <v>2</v>
      </c>
      <c r="Y12" s="159" t="s">
        <v>301</v>
      </c>
      <c r="Z12" s="159" t="s">
        <v>361</v>
      </c>
      <c r="AA12" s="152">
        <v>3</v>
      </c>
      <c r="AB12" s="159" t="s">
        <v>362</v>
      </c>
      <c r="AC12" s="159" t="s">
        <v>363</v>
      </c>
      <c r="AD12" s="152">
        <v>3</v>
      </c>
      <c r="AE12" s="159" t="s">
        <v>301</v>
      </c>
      <c r="AF12" s="159" t="s">
        <v>361</v>
      </c>
      <c r="AG12" s="153">
        <v>3</v>
      </c>
      <c r="AH12" s="156" t="s">
        <v>364</v>
      </c>
      <c r="AI12" s="156" t="s">
        <v>365</v>
      </c>
      <c r="AJ12" s="152">
        <v>3</v>
      </c>
      <c r="AK12" s="152" t="s">
        <v>361</v>
      </c>
      <c r="AL12" s="152" t="s">
        <v>366</v>
      </c>
      <c r="AM12" s="152"/>
      <c r="AN12" s="152"/>
      <c r="AO12" s="152"/>
      <c r="AP12" s="137"/>
      <c r="AQ12" s="153">
        <f t="shared" si="0"/>
        <v>9</v>
      </c>
      <c r="AR12" s="153">
        <f t="shared" si="1"/>
        <v>7</v>
      </c>
      <c r="AS12" s="153">
        <f t="shared" si="2"/>
        <v>6</v>
      </c>
      <c r="AT12" s="153">
        <f t="shared" si="3"/>
        <v>9</v>
      </c>
    </row>
    <row r="13" spans="1:46" ht="157.5" x14ac:dyDescent="0.2">
      <c r="A13" s="152" t="s">
        <v>24</v>
      </c>
      <c r="B13" s="152" t="s">
        <v>289</v>
      </c>
      <c r="C13" s="152" t="s">
        <v>367</v>
      </c>
      <c r="D13" s="152" t="s">
        <v>291</v>
      </c>
      <c r="E13" s="152" t="s">
        <v>252</v>
      </c>
      <c r="F13" s="152" t="s">
        <v>292</v>
      </c>
      <c r="G13" s="152" t="s">
        <v>251</v>
      </c>
      <c r="H13" s="152" t="s">
        <v>0</v>
      </c>
      <c r="I13" s="152" t="s">
        <v>0</v>
      </c>
      <c r="J13" s="152" t="s">
        <v>293</v>
      </c>
      <c r="K13" s="152" t="s">
        <v>294</v>
      </c>
      <c r="L13" s="152" t="s">
        <v>368</v>
      </c>
      <c r="M13" s="152" t="s">
        <v>339</v>
      </c>
      <c r="N13" s="152" t="s">
        <v>28</v>
      </c>
      <c r="O13" s="152" t="s">
        <v>340</v>
      </c>
      <c r="P13" s="152">
        <v>4</v>
      </c>
      <c r="Q13" s="152"/>
      <c r="R13" s="152">
        <v>1</v>
      </c>
      <c r="S13" s="159" t="s">
        <v>369</v>
      </c>
      <c r="T13" s="159" t="s">
        <v>370</v>
      </c>
      <c r="U13" s="152">
        <v>1</v>
      </c>
      <c r="V13" s="159" t="s">
        <v>371</v>
      </c>
      <c r="W13" s="159" t="s">
        <v>372</v>
      </c>
      <c r="X13" s="152">
        <v>1</v>
      </c>
      <c r="Y13" s="159" t="s">
        <v>301</v>
      </c>
      <c r="Z13" s="159" t="s">
        <v>373</v>
      </c>
      <c r="AA13" s="152">
        <v>2</v>
      </c>
      <c r="AB13" s="159" t="s">
        <v>374</v>
      </c>
      <c r="AC13" s="159" t="s">
        <v>375</v>
      </c>
      <c r="AD13" s="152">
        <v>1</v>
      </c>
      <c r="AE13" s="159" t="s">
        <v>301</v>
      </c>
      <c r="AF13" s="159" t="s">
        <v>376</v>
      </c>
      <c r="AG13" s="153">
        <v>0.75</v>
      </c>
      <c r="AH13" s="156" t="s">
        <v>377</v>
      </c>
      <c r="AI13" s="156" t="s">
        <v>378</v>
      </c>
      <c r="AJ13" s="152">
        <v>1</v>
      </c>
      <c r="AK13" s="152" t="s">
        <v>379</v>
      </c>
      <c r="AL13" s="152" t="s">
        <v>380</v>
      </c>
      <c r="AM13" s="152"/>
      <c r="AN13" s="152"/>
      <c r="AO13" s="152"/>
      <c r="AP13" s="137"/>
      <c r="AQ13" s="153">
        <f t="shared" si="0"/>
        <v>4</v>
      </c>
      <c r="AR13" s="153">
        <f t="shared" si="1"/>
        <v>3.75</v>
      </c>
      <c r="AS13" s="153">
        <f t="shared" si="2"/>
        <v>3</v>
      </c>
      <c r="AT13" s="153">
        <f t="shared" si="3"/>
        <v>4</v>
      </c>
    </row>
    <row r="14" spans="1:46" ht="371.25" x14ac:dyDescent="0.2">
      <c r="A14" s="152" t="s">
        <v>24</v>
      </c>
      <c r="B14" s="152" t="s">
        <v>289</v>
      </c>
      <c r="C14" s="152" t="s">
        <v>381</v>
      </c>
      <c r="D14" s="152" t="s">
        <v>291</v>
      </c>
      <c r="E14" s="152" t="s">
        <v>252</v>
      </c>
      <c r="F14" s="152" t="s">
        <v>292</v>
      </c>
      <c r="G14" s="152" t="s">
        <v>251</v>
      </c>
      <c r="H14" s="152" t="s">
        <v>0</v>
      </c>
      <c r="I14" s="152" t="s">
        <v>0</v>
      </c>
      <c r="J14" s="152" t="s">
        <v>293</v>
      </c>
      <c r="K14" s="152" t="s">
        <v>294</v>
      </c>
      <c r="L14" s="152" t="s">
        <v>382</v>
      </c>
      <c r="M14" s="152" t="s">
        <v>259</v>
      </c>
      <c r="N14" s="152" t="s">
        <v>28</v>
      </c>
      <c r="O14" s="152" t="s">
        <v>383</v>
      </c>
      <c r="P14" s="152">
        <v>4</v>
      </c>
      <c r="Q14" s="152"/>
      <c r="R14" s="152">
        <v>1</v>
      </c>
      <c r="S14" s="159" t="s">
        <v>384</v>
      </c>
      <c r="T14" s="159" t="s">
        <v>385</v>
      </c>
      <c r="U14" s="152">
        <v>1</v>
      </c>
      <c r="V14" s="159" t="s">
        <v>386</v>
      </c>
      <c r="W14" s="159" t="s">
        <v>387</v>
      </c>
      <c r="X14" s="152">
        <v>1</v>
      </c>
      <c r="Y14" s="159" t="s">
        <v>388</v>
      </c>
      <c r="Z14" s="159" t="s">
        <v>389</v>
      </c>
      <c r="AA14" s="152">
        <v>1</v>
      </c>
      <c r="AB14" s="159" t="s">
        <v>390</v>
      </c>
      <c r="AC14" s="159" t="s">
        <v>391</v>
      </c>
      <c r="AD14" s="152">
        <v>1</v>
      </c>
      <c r="AE14" s="159" t="s">
        <v>388</v>
      </c>
      <c r="AF14" s="159" t="s">
        <v>389</v>
      </c>
      <c r="AG14" s="153">
        <v>1</v>
      </c>
      <c r="AH14" s="156" t="s">
        <v>392</v>
      </c>
      <c r="AI14" s="156" t="s">
        <v>393</v>
      </c>
      <c r="AJ14" s="152">
        <v>1</v>
      </c>
      <c r="AK14" s="152" t="s">
        <v>388</v>
      </c>
      <c r="AL14" s="152" t="s">
        <v>389</v>
      </c>
      <c r="AM14" s="152"/>
      <c r="AN14" s="152"/>
      <c r="AO14" s="152"/>
      <c r="AP14" s="137"/>
      <c r="AQ14" s="153">
        <f t="shared" si="0"/>
        <v>4</v>
      </c>
      <c r="AR14" s="153">
        <f t="shared" si="1"/>
        <v>3</v>
      </c>
      <c r="AS14" s="153">
        <f t="shared" si="2"/>
        <v>3</v>
      </c>
      <c r="AT14" s="153">
        <f t="shared" si="3"/>
        <v>4</v>
      </c>
    </row>
    <row r="15" spans="1:46" ht="97.5" customHeight="1" x14ac:dyDescent="0.2">
      <c r="A15" s="152" t="s">
        <v>24</v>
      </c>
      <c r="B15" s="152" t="s">
        <v>289</v>
      </c>
      <c r="C15" s="152" t="s">
        <v>394</v>
      </c>
      <c r="D15" s="152" t="s">
        <v>291</v>
      </c>
      <c r="E15" s="152" t="s">
        <v>252</v>
      </c>
      <c r="F15" s="152" t="s">
        <v>292</v>
      </c>
      <c r="G15" s="152" t="s">
        <v>251</v>
      </c>
      <c r="H15" s="152" t="s">
        <v>0</v>
      </c>
      <c r="I15" s="152" t="s">
        <v>0</v>
      </c>
      <c r="J15" s="152" t="s">
        <v>293</v>
      </c>
      <c r="K15" s="152" t="s">
        <v>294</v>
      </c>
      <c r="L15" s="152" t="s">
        <v>395</v>
      </c>
      <c r="M15" s="152" t="s">
        <v>259</v>
      </c>
      <c r="N15" s="152" t="s">
        <v>28</v>
      </c>
      <c r="O15" s="152" t="s">
        <v>383</v>
      </c>
      <c r="P15" s="152">
        <v>4</v>
      </c>
      <c r="Q15" s="152"/>
      <c r="R15" s="152">
        <v>1</v>
      </c>
      <c r="S15" s="159" t="s">
        <v>396</v>
      </c>
      <c r="T15" s="159" t="s">
        <v>397</v>
      </c>
      <c r="U15" s="152">
        <v>1</v>
      </c>
      <c r="V15" s="159" t="s">
        <v>398</v>
      </c>
      <c r="W15" s="159" t="s">
        <v>399</v>
      </c>
      <c r="X15" s="152">
        <v>1</v>
      </c>
      <c r="Y15" s="159" t="s">
        <v>400</v>
      </c>
      <c r="Z15" s="159" t="s">
        <v>401</v>
      </c>
      <c r="AA15" s="152">
        <v>1</v>
      </c>
      <c r="AB15" s="159" t="s">
        <v>402</v>
      </c>
      <c r="AC15" s="159" t="s">
        <v>403</v>
      </c>
      <c r="AD15" s="152">
        <v>1</v>
      </c>
      <c r="AE15" s="159" t="s">
        <v>400</v>
      </c>
      <c r="AF15" s="159" t="s">
        <v>401</v>
      </c>
      <c r="AG15" s="153">
        <v>1</v>
      </c>
      <c r="AH15" s="156" t="s">
        <v>404</v>
      </c>
      <c r="AI15" s="156" t="s">
        <v>405</v>
      </c>
      <c r="AJ15" s="152">
        <v>1</v>
      </c>
      <c r="AK15" s="152" t="s">
        <v>400</v>
      </c>
      <c r="AL15" s="152" t="s">
        <v>401</v>
      </c>
      <c r="AM15" s="152"/>
      <c r="AN15" s="152"/>
      <c r="AO15" s="152"/>
      <c r="AP15" s="137"/>
      <c r="AQ15" s="153">
        <f t="shared" si="0"/>
        <v>4</v>
      </c>
      <c r="AR15" s="153">
        <f t="shared" si="1"/>
        <v>3</v>
      </c>
      <c r="AS15" s="153">
        <f t="shared" si="2"/>
        <v>3</v>
      </c>
      <c r="AT15" s="153">
        <f t="shared" si="3"/>
        <v>4</v>
      </c>
    </row>
    <row r="16" spans="1:46" ht="225" x14ac:dyDescent="0.2">
      <c r="A16" s="163" t="s">
        <v>24</v>
      </c>
      <c r="B16" s="163" t="s">
        <v>289</v>
      </c>
      <c r="C16" s="163" t="s">
        <v>406</v>
      </c>
      <c r="D16" s="163" t="s">
        <v>291</v>
      </c>
      <c r="E16" s="163" t="s">
        <v>252</v>
      </c>
      <c r="F16" s="163" t="s">
        <v>292</v>
      </c>
      <c r="G16" s="163" t="s">
        <v>251</v>
      </c>
      <c r="H16" s="163" t="s">
        <v>0</v>
      </c>
      <c r="I16" s="163" t="s">
        <v>0</v>
      </c>
      <c r="J16" s="163" t="s">
        <v>293</v>
      </c>
      <c r="K16" s="163" t="s">
        <v>294</v>
      </c>
      <c r="L16" s="163" t="s">
        <v>407</v>
      </c>
      <c r="M16" s="163" t="s">
        <v>259</v>
      </c>
      <c r="N16" s="163" t="s">
        <v>28</v>
      </c>
      <c r="O16" s="163" t="s">
        <v>408</v>
      </c>
      <c r="P16" s="163">
        <v>4</v>
      </c>
      <c r="Q16" s="152"/>
      <c r="R16" s="163">
        <v>1</v>
      </c>
      <c r="S16" s="164" t="s">
        <v>409</v>
      </c>
      <c r="T16" s="164" t="s">
        <v>410</v>
      </c>
      <c r="U16" s="163">
        <v>1</v>
      </c>
      <c r="V16" s="164" t="s">
        <v>411</v>
      </c>
      <c r="W16" s="159" t="s">
        <v>412</v>
      </c>
      <c r="X16" s="163">
        <v>1</v>
      </c>
      <c r="Y16" s="164" t="s">
        <v>413</v>
      </c>
      <c r="Z16" s="164" t="s">
        <v>414</v>
      </c>
      <c r="AA16" s="165">
        <v>1</v>
      </c>
      <c r="AB16" s="166" t="s">
        <v>940</v>
      </c>
      <c r="AC16" s="159" t="s">
        <v>415</v>
      </c>
      <c r="AD16" s="163">
        <v>1</v>
      </c>
      <c r="AE16" s="164" t="s">
        <v>416</v>
      </c>
      <c r="AF16" s="164" t="s">
        <v>417</v>
      </c>
      <c r="AG16" s="153">
        <v>1</v>
      </c>
      <c r="AH16" s="156" t="s">
        <v>418</v>
      </c>
      <c r="AI16" s="156" t="s">
        <v>419</v>
      </c>
      <c r="AJ16" s="163">
        <v>1</v>
      </c>
      <c r="AK16" s="163" t="s">
        <v>420</v>
      </c>
      <c r="AL16" s="163" t="s">
        <v>421</v>
      </c>
      <c r="AM16" s="163"/>
      <c r="AN16" s="163"/>
      <c r="AO16" s="163"/>
      <c r="AP16" s="167"/>
      <c r="AQ16" s="153">
        <f t="shared" si="0"/>
        <v>4</v>
      </c>
      <c r="AR16" s="153">
        <f t="shared" si="1"/>
        <v>3</v>
      </c>
      <c r="AS16" s="153">
        <f t="shared" si="2"/>
        <v>3</v>
      </c>
      <c r="AT16" s="153">
        <f t="shared" si="3"/>
        <v>4</v>
      </c>
    </row>
    <row r="17" spans="1:46" ht="97.5" customHeight="1" x14ac:dyDescent="0.2">
      <c r="A17" s="163" t="s">
        <v>24</v>
      </c>
      <c r="B17" s="163" t="s">
        <v>289</v>
      </c>
      <c r="C17" s="163" t="s">
        <v>422</v>
      </c>
      <c r="D17" s="163" t="s">
        <v>291</v>
      </c>
      <c r="E17" s="163" t="s">
        <v>252</v>
      </c>
      <c r="F17" s="163" t="s">
        <v>292</v>
      </c>
      <c r="G17" s="163" t="s">
        <v>251</v>
      </c>
      <c r="H17" s="163" t="s">
        <v>0</v>
      </c>
      <c r="I17" s="163" t="s">
        <v>0</v>
      </c>
      <c r="J17" s="163" t="s">
        <v>293</v>
      </c>
      <c r="K17" s="163" t="s">
        <v>294</v>
      </c>
      <c r="L17" s="163" t="s">
        <v>423</v>
      </c>
      <c r="M17" s="163" t="s">
        <v>259</v>
      </c>
      <c r="N17" s="163" t="s">
        <v>28</v>
      </c>
      <c r="O17" s="163" t="s">
        <v>424</v>
      </c>
      <c r="P17" s="163">
        <v>1</v>
      </c>
      <c r="Q17" s="152"/>
      <c r="R17" s="168">
        <v>0.25</v>
      </c>
      <c r="S17" s="164" t="s">
        <v>425</v>
      </c>
      <c r="T17" s="164" t="s">
        <v>426</v>
      </c>
      <c r="U17" s="168">
        <v>0.25</v>
      </c>
      <c r="V17" s="164" t="s">
        <v>427</v>
      </c>
      <c r="W17" s="159" t="s">
        <v>428</v>
      </c>
      <c r="X17" s="163">
        <v>0.25</v>
      </c>
      <c r="Y17" s="164" t="s">
        <v>429</v>
      </c>
      <c r="Z17" s="164" t="s">
        <v>430</v>
      </c>
      <c r="AA17" s="165">
        <v>0.25</v>
      </c>
      <c r="AB17" s="166" t="s">
        <v>431</v>
      </c>
      <c r="AC17" s="159" t="s">
        <v>432</v>
      </c>
      <c r="AD17" s="163">
        <v>0.25</v>
      </c>
      <c r="AE17" s="164" t="s">
        <v>429</v>
      </c>
      <c r="AF17" s="164" t="s">
        <v>430</v>
      </c>
      <c r="AG17" s="153">
        <v>0.25</v>
      </c>
      <c r="AH17" s="156" t="s">
        <v>433</v>
      </c>
      <c r="AI17" s="156" t="s">
        <v>434</v>
      </c>
      <c r="AJ17" s="163">
        <v>0.25</v>
      </c>
      <c r="AK17" s="169" t="s">
        <v>435</v>
      </c>
      <c r="AL17" s="169" t="s">
        <v>436</v>
      </c>
      <c r="AM17" s="163"/>
      <c r="AN17" s="163"/>
      <c r="AO17" s="163"/>
      <c r="AP17" s="167"/>
      <c r="AQ17" s="157">
        <f t="shared" si="0"/>
        <v>1</v>
      </c>
      <c r="AR17" s="157">
        <f t="shared" si="1"/>
        <v>0.75</v>
      </c>
      <c r="AS17" s="157">
        <f t="shared" si="2"/>
        <v>0.75</v>
      </c>
      <c r="AT17" s="157">
        <f t="shared" si="3"/>
        <v>1</v>
      </c>
    </row>
    <row r="18" spans="1:46" ht="97.5" customHeight="1" x14ac:dyDescent="0.2">
      <c r="A18" s="163" t="s">
        <v>24</v>
      </c>
      <c r="B18" s="163" t="s">
        <v>289</v>
      </c>
      <c r="C18" s="163" t="s">
        <v>437</v>
      </c>
      <c r="D18" s="163" t="s">
        <v>291</v>
      </c>
      <c r="E18" s="163" t="s">
        <v>252</v>
      </c>
      <c r="F18" s="163" t="s">
        <v>292</v>
      </c>
      <c r="G18" s="163" t="s">
        <v>251</v>
      </c>
      <c r="H18" s="163" t="s">
        <v>0</v>
      </c>
      <c r="I18" s="163" t="s">
        <v>0</v>
      </c>
      <c r="J18" s="163" t="s">
        <v>293</v>
      </c>
      <c r="K18" s="163" t="s">
        <v>294</v>
      </c>
      <c r="L18" s="163" t="s">
        <v>438</v>
      </c>
      <c r="M18" s="163" t="s">
        <v>259</v>
      </c>
      <c r="N18" s="163" t="s">
        <v>28</v>
      </c>
      <c r="O18" s="163" t="s">
        <v>439</v>
      </c>
      <c r="P18" s="163">
        <v>1</v>
      </c>
      <c r="Q18" s="152"/>
      <c r="R18" s="168">
        <v>0.25</v>
      </c>
      <c r="S18" s="164" t="s">
        <v>440</v>
      </c>
      <c r="T18" s="164" t="s">
        <v>441</v>
      </c>
      <c r="U18" s="168">
        <v>0.25</v>
      </c>
      <c r="V18" s="159" t="s">
        <v>442</v>
      </c>
      <c r="W18" s="159" t="s">
        <v>443</v>
      </c>
      <c r="X18" s="163">
        <v>0.25</v>
      </c>
      <c r="Y18" s="164" t="s">
        <v>444</v>
      </c>
      <c r="Z18" s="164" t="s">
        <v>441</v>
      </c>
      <c r="AA18" s="165">
        <v>0.25</v>
      </c>
      <c r="AB18" s="159" t="s">
        <v>445</v>
      </c>
      <c r="AC18" s="159" t="s">
        <v>446</v>
      </c>
      <c r="AD18" s="163">
        <v>0.25</v>
      </c>
      <c r="AE18" s="164" t="s">
        <v>447</v>
      </c>
      <c r="AF18" s="164" t="s">
        <v>441</v>
      </c>
      <c r="AG18" s="153">
        <v>0.25</v>
      </c>
      <c r="AH18" s="156" t="s">
        <v>448</v>
      </c>
      <c r="AI18" s="156" t="s">
        <v>449</v>
      </c>
      <c r="AJ18" s="163">
        <v>0.25</v>
      </c>
      <c r="AK18" s="163" t="s">
        <v>450</v>
      </c>
      <c r="AL18" s="163" t="s">
        <v>451</v>
      </c>
      <c r="AM18" s="163"/>
      <c r="AN18" s="163"/>
      <c r="AO18" s="163"/>
      <c r="AP18" s="167"/>
      <c r="AQ18" s="157">
        <f t="shared" si="0"/>
        <v>1</v>
      </c>
      <c r="AR18" s="157">
        <f t="shared" si="1"/>
        <v>0.75</v>
      </c>
      <c r="AS18" s="157">
        <f t="shared" si="2"/>
        <v>0.75</v>
      </c>
      <c r="AT18" s="157">
        <f t="shared" si="3"/>
        <v>1</v>
      </c>
    </row>
    <row r="19" spans="1:46" ht="97.5" customHeight="1" x14ac:dyDescent="0.2">
      <c r="A19" s="165" t="s">
        <v>24</v>
      </c>
      <c r="B19" s="165" t="s">
        <v>289</v>
      </c>
      <c r="C19" s="165" t="s">
        <v>452</v>
      </c>
      <c r="D19" s="165" t="s">
        <v>291</v>
      </c>
      <c r="E19" s="165" t="s">
        <v>252</v>
      </c>
      <c r="F19" s="165" t="s">
        <v>292</v>
      </c>
      <c r="G19" s="165" t="s">
        <v>251</v>
      </c>
      <c r="H19" s="165" t="s">
        <v>0</v>
      </c>
      <c r="I19" s="165" t="s">
        <v>0</v>
      </c>
      <c r="J19" s="165" t="s">
        <v>293</v>
      </c>
      <c r="K19" s="165" t="s">
        <v>294</v>
      </c>
      <c r="L19" s="165" t="s">
        <v>453</v>
      </c>
      <c r="M19" s="165" t="s">
        <v>259</v>
      </c>
      <c r="N19" s="165" t="s">
        <v>28</v>
      </c>
      <c r="O19" s="165" t="s">
        <v>454</v>
      </c>
      <c r="P19" s="165">
        <v>9</v>
      </c>
      <c r="Q19" s="170"/>
      <c r="R19" s="171">
        <v>0</v>
      </c>
      <c r="S19" s="166" t="s">
        <v>0</v>
      </c>
      <c r="T19" s="166" t="s">
        <v>0</v>
      </c>
      <c r="U19" s="171">
        <v>0</v>
      </c>
      <c r="V19" s="166" t="s">
        <v>0</v>
      </c>
      <c r="W19" s="159" t="s">
        <v>0</v>
      </c>
      <c r="X19" s="165">
        <v>0</v>
      </c>
      <c r="Y19" s="166" t="s">
        <v>0</v>
      </c>
      <c r="Z19" s="166" t="s">
        <v>0</v>
      </c>
      <c r="AA19" s="165">
        <v>0</v>
      </c>
      <c r="AB19" s="166" t="s">
        <v>0</v>
      </c>
      <c r="AC19" s="166" t="s">
        <v>0</v>
      </c>
      <c r="AD19" s="165">
        <v>9</v>
      </c>
      <c r="AE19" s="166" t="s">
        <v>455</v>
      </c>
      <c r="AF19" s="159" t="s">
        <v>456</v>
      </c>
      <c r="AG19" s="153">
        <v>10</v>
      </c>
      <c r="AH19" s="156" t="s">
        <v>457</v>
      </c>
      <c r="AI19" s="156" t="s">
        <v>458</v>
      </c>
      <c r="AJ19" s="165">
        <v>9</v>
      </c>
      <c r="AK19" s="165" t="s">
        <v>455</v>
      </c>
      <c r="AL19" s="152" t="s">
        <v>456</v>
      </c>
      <c r="AM19" s="172"/>
      <c r="AN19" s="172"/>
      <c r="AO19" s="172"/>
      <c r="AP19" s="167"/>
      <c r="AQ19" s="173">
        <f t="shared" si="0"/>
        <v>18</v>
      </c>
      <c r="AR19" s="173">
        <f t="shared" si="1"/>
        <v>10</v>
      </c>
      <c r="AS19" s="173">
        <f t="shared" si="2"/>
        <v>9</v>
      </c>
      <c r="AT19" s="173">
        <f t="shared" si="3"/>
        <v>9</v>
      </c>
    </row>
    <row r="20" spans="1:46" ht="97.5" customHeight="1" x14ac:dyDescent="0.2">
      <c r="A20" s="165" t="s">
        <v>24</v>
      </c>
      <c r="B20" s="165" t="s">
        <v>289</v>
      </c>
      <c r="C20" s="165" t="s">
        <v>459</v>
      </c>
      <c r="D20" s="165" t="s">
        <v>291</v>
      </c>
      <c r="E20" s="165" t="s">
        <v>252</v>
      </c>
      <c r="F20" s="165" t="s">
        <v>292</v>
      </c>
      <c r="G20" s="165" t="s">
        <v>251</v>
      </c>
      <c r="H20" s="165" t="s">
        <v>0</v>
      </c>
      <c r="I20" s="165" t="s">
        <v>0</v>
      </c>
      <c r="J20" s="165" t="s">
        <v>293</v>
      </c>
      <c r="K20" s="165" t="s">
        <v>294</v>
      </c>
      <c r="L20" s="165" t="s">
        <v>460</v>
      </c>
      <c r="M20" s="165" t="s">
        <v>259</v>
      </c>
      <c r="N20" s="165" t="s">
        <v>28</v>
      </c>
      <c r="O20" s="165" t="s">
        <v>461</v>
      </c>
      <c r="P20" s="165">
        <v>1</v>
      </c>
      <c r="Q20" s="170"/>
      <c r="R20" s="171">
        <v>0</v>
      </c>
      <c r="S20" s="166" t="s">
        <v>0</v>
      </c>
      <c r="T20" s="166" t="s">
        <v>0</v>
      </c>
      <c r="U20" s="171">
        <v>0</v>
      </c>
      <c r="V20" s="166" t="s">
        <v>0</v>
      </c>
      <c r="W20" s="166" t="s">
        <v>0</v>
      </c>
      <c r="X20" s="165">
        <v>0</v>
      </c>
      <c r="Y20" s="166" t="s">
        <v>0</v>
      </c>
      <c r="Z20" s="166" t="s">
        <v>0</v>
      </c>
      <c r="AA20" s="165">
        <v>0</v>
      </c>
      <c r="AB20" s="166" t="s">
        <v>0</v>
      </c>
      <c r="AC20" s="166" t="s">
        <v>0</v>
      </c>
      <c r="AD20" s="165">
        <v>1</v>
      </c>
      <c r="AE20" s="166" t="s">
        <v>462</v>
      </c>
      <c r="AF20" s="159" t="s">
        <v>456</v>
      </c>
      <c r="AG20" s="153">
        <v>1</v>
      </c>
      <c r="AH20" s="156" t="s">
        <v>463</v>
      </c>
      <c r="AI20" s="174"/>
      <c r="AJ20" s="165">
        <v>1</v>
      </c>
      <c r="AK20" s="165" t="s">
        <v>462</v>
      </c>
      <c r="AL20" s="152" t="s">
        <v>456</v>
      </c>
      <c r="AM20" s="172"/>
      <c r="AN20" s="172"/>
      <c r="AO20" s="172"/>
      <c r="AP20" s="167"/>
      <c r="AQ20" s="173">
        <f t="shared" si="0"/>
        <v>2</v>
      </c>
      <c r="AR20" s="173">
        <f t="shared" si="1"/>
        <v>1</v>
      </c>
      <c r="AS20" s="173">
        <f t="shared" si="2"/>
        <v>1</v>
      </c>
      <c r="AT20" s="173">
        <f t="shared" si="3"/>
        <v>1</v>
      </c>
    </row>
    <row r="21" spans="1:46"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A6:B6"/>
    <mergeCell ref="C6:I6"/>
    <mergeCell ref="J6:K6"/>
    <mergeCell ref="L6:Q6"/>
    <mergeCell ref="A5:Q5"/>
  </mergeCells>
  <dataValidations count="8">
    <dataValidation type="list" allowBlank="1" showErrorMessage="1" sqref="H8:I20">
      <formula1>POL</formula1>
    </dataValidation>
    <dataValidation type="list" allowBlank="1" showErrorMessage="1" sqref="E8:E20">
      <formula1>PND</formula1>
    </dataValidation>
    <dataValidation type="list" allowBlank="1" showErrorMessage="1" sqref="J8:J20">
      <formula1>PROYECTO</formula1>
    </dataValidation>
    <dataValidation type="list" allowBlank="1" showErrorMessage="1" sqref="A8:A20">
      <formula1>AREAS</formula1>
    </dataValidation>
    <dataValidation type="list" allowBlank="1" showErrorMessage="1" sqref="F8:F20">
      <formula1>obj</formula1>
    </dataValidation>
    <dataValidation type="list" allowBlank="1" showErrorMessage="1" sqref="B8:B20">
      <formula1>PROCESO</formula1>
    </dataValidation>
    <dataValidation type="list" allowBlank="1" showErrorMessage="1" sqref="D8:D20">
      <formula1>ODS</formula1>
    </dataValidation>
    <dataValidation type="list" allowBlank="1" showErrorMessage="1" sqref="G8:G20">
      <formula1>MIPG</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AT1000"/>
  <sheetViews>
    <sheetView showGridLines="0" zoomScaleNormal="100" workbookViewId="0">
      <selection activeCell="AB8" sqref="AB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5" width="19.375" style="115" customWidth="1"/>
    <col min="6" max="6" width="24.125" style="115" customWidth="1"/>
    <col min="7" max="8" width="17.625" style="115" customWidth="1"/>
    <col min="9" max="9" width="15.625" style="115" customWidth="1"/>
    <col min="10" max="10" width="16.6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7.625" style="115" customWidth="1"/>
    <col min="19" max="19" width="47.125" style="115" customWidth="1"/>
    <col min="20" max="20" width="32.125" style="115" customWidth="1"/>
    <col min="21" max="21" width="23" style="115" customWidth="1"/>
    <col min="22" max="22" width="45.125" style="115" customWidth="1"/>
    <col min="23" max="23" width="36.125" style="115" customWidth="1"/>
    <col min="24" max="24" width="24.5" style="115" customWidth="1"/>
    <col min="25" max="25" width="41.25" style="115" customWidth="1"/>
    <col min="26" max="26" width="28.5" style="115" customWidth="1"/>
    <col min="27" max="27" width="16.625" style="115" customWidth="1"/>
    <col min="28" max="28" width="50.25" style="115" customWidth="1"/>
    <col min="29" max="29" width="35.375" style="115" customWidth="1"/>
    <col min="30" max="30" width="27.625" style="115" customWidth="1"/>
    <col min="31" max="31" width="31.625" style="115" customWidth="1"/>
    <col min="32" max="32" width="43" style="115" customWidth="1"/>
    <col min="33" max="33" width="12.625" style="115"/>
    <col min="34" max="34" width="57.125" style="115" customWidth="1"/>
    <col min="35" max="35" width="43.375" style="115" customWidth="1"/>
    <col min="36" max="37" width="26.125" style="115" hidden="1" customWidth="1"/>
    <col min="38" max="38" width="32.5" style="115" hidden="1" customWidth="1"/>
    <col min="39" max="41" width="12.625" style="115" hidden="1"/>
    <col min="42" max="42" width="3.25" style="115" customWidth="1"/>
    <col min="43" max="43" width="18.5" style="115" customWidth="1"/>
    <col min="44" max="44" width="18.75" style="115" customWidth="1"/>
    <col min="45" max="45" width="19" style="115" customWidth="1"/>
    <col min="46" max="16384" width="12.625" style="115"/>
  </cols>
  <sheetData>
    <row r="1" spans="1:46" s="115" customFormat="1" ht="15" customHeight="1" x14ac:dyDescent="0.2">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s="115" customFormat="1" ht="37.5" customHeight="1" x14ac:dyDescent="0.2">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s="115" customFormat="1"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s="115" customFormat="1" ht="29.25" customHeight="1" x14ac:dyDescent="0.2">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s="115" customFormat="1" ht="6.75" customHeight="1" x14ac:dyDescent="0.2">
      <c r="A5" s="137"/>
      <c r="B5" s="137"/>
      <c r="C5" s="137"/>
      <c r="D5" s="138"/>
      <c r="E5" s="125"/>
      <c r="F5" s="125"/>
      <c r="G5" s="125"/>
      <c r="H5" s="125"/>
      <c r="I5" s="125"/>
      <c r="J5" s="125"/>
      <c r="K5" s="125"/>
      <c r="L5" s="125"/>
      <c r="M5" s="125"/>
      <c r="N5" s="125"/>
      <c r="O5" s="125"/>
      <c r="P5" s="125"/>
      <c r="Q5" s="125"/>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s="115" customFormat="1" ht="33.75" customHeight="1" x14ac:dyDescent="0.2">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s="115" customFormat="1" ht="94.5" x14ac:dyDescent="0.2">
      <c r="A7" s="140" t="s">
        <v>219</v>
      </c>
      <c r="B7" s="141" t="s">
        <v>220</v>
      </c>
      <c r="C7" s="141" t="s">
        <v>221</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49"/>
      <c r="AQ7" s="150" t="s">
        <v>244</v>
      </c>
      <c r="AR7" s="150" t="s">
        <v>245</v>
      </c>
      <c r="AS7" s="151" t="s">
        <v>246</v>
      </c>
      <c r="AT7" s="150" t="s">
        <v>247</v>
      </c>
    </row>
    <row r="8" spans="1:46" s="115" customFormat="1" ht="309" customHeight="1" x14ac:dyDescent="0.2">
      <c r="A8" s="152" t="s">
        <v>248</v>
      </c>
      <c r="B8" s="152" t="s">
        <v>249</v>
      </c>
      <c r="C8" s="152" t="s">
        <v>250</v>
      </c>
      <c r="D8" s="152" t="s">
        <v>251</v>
      </c>
      <c r="E8" s="152" t="s">
        <v>252</v>
      </c>
      <c r="F8" s="152" t="s">
        <v>253</v>
      </c>
      <c r="G8" s="152" t="s">
        <v>254</v>
      </c>
      <c r="H8" s="152" t="s">
        <v>255</v>
      </c>
      <c r="I8" s="152" t="s">
        <v>0</v>
      </c>
      <c r="J8" s="152" t="s">
        <v>256</v>
      </c>
      <c r="K8" s="153" t="s">
        <v>257</v>
      </c>
      <c r="L8" s="152" t="s">
        <v>258</v>
      </c>
      <c r="M8" s="152" t="s">
        <v>259</v>
      </c>
      <c r="N8" s="152" t="s">
        <v>68</v>
      </c>
      <c r="O8" s="152" t="s">
        <v>260</v>
      </c>
      <c r="P8" s="154">
        <v>1</v>
      </c>
      <c r="Q8" s="155"/>
      <c r="R8" s="154">
        <v>0.2</v>
      </c>
      <c r="S8" s="156" t="s">
        <v>261</v>
      </c>
      <c r="T8" s="156" t="s">
        <v>262</v>
      </c>
      <c r="U8" s="157">
        <f>+(2/3)*20%</f>
        <v>0.13333333333333333</v>
      </c>
      <c r="V8" s="156" t="s">
        <v>263</v>
      </c>
      <c r="W8" s="156" t="s">
        <v>264</v>
      </c>
      <c r="X8" s="157">
        <v>0.3</v>
      </c>
      <c r="Y8" s="156" t="s">
        <v>265</v>
      </c>
      <c r="Z8" s="156" t="s">
        <v>266</v>
      </c>
      <c r="AA8" s="157">
        <v>0.31</v>
      </c>
      <c r="AB8" s="156" t="s">
        <v>267</v>
      </c>
      <c r="AC8" s="156" t="s">
        <v>268</v>
      </c>
      <c r="AD8" s="157">
        <v>0.3</v>
      </c>
      <c r="AE8" s="156" t="s">
        <v>269</v>
      </c>
      <c r="AF8" s="156" t="s">
        <v>270</v>
      </c>
      <c r="AG8" s="157">
        <f>+(24%)+2.5%</f>
        <v>0.26500000000000001</v>
      </c>
      <c r="AH8" s="158" t="s">
        <v>271</v>
      </c>
      <c r="AI8" s="158" t="s">
        <v>272</v>
      </c>
      <c r="AJ8" s="157">
        <v>0.2</v>
      </c>
      <c r="AK8" s="153" t="s">
        <v>273</v>
      </c>
      <c r="AL8" s="153"/>
      <c r="AM8" s="153"/>
      <c r="AN8" s="153"/>
      <c r="AO8" s="153"/>
      <c r="AP8" s="137"/>
      <c r="AQ8" s="157">
        <f t="shared" ref="AQ8:AQ9" si="0">R8+X8+AD8+AJ8</f>
        <v>1</v>
      </c>
      <c r="AR8" s="157">
        <f t="shared" ref="AR8:AR9" si="1">U8+AA8+AG8</f>
        <v>0.70833333333333337</v>
      </c>
      <c r="AS8" s="157">
        <f t="shared" ref="AS8:AS9" si="2">R8+X8+AD8</f>
        <v>0.8</v>
      </c>
      <c r="AT8" s="157">
        <f t="shared" ref="AT8:AT9" si="3">P8</f>
        <v>1</v>
      </c>
    </row>
    <row r="9" spans="1:46" s="115" customFormat="1" ht="190.5" customHeight="1" x14ac:dyDescent="0.2">
      <c r="A9" s="152" t="s">
        <v>248</v>
      </c>
      <c r="B9" s="152" t="s">
        <v>249</v>
      </c>
      <c r="C9" s="152" t="s">
        <v>274</v>
      </c>
      <c r="D9" s="152" t="s">
        <v>251</v>
      </c>
      <c r="E9" s="152" t="s">
        <v>252</v>
      </c>
      <c r="F9" s="152" t="s">
        <v>253</v>
      </c>
      <c r="G9" s="152" t="s">
        <v>254</v>
      </c>
      <c r="H9" s="152" t="s">
        <v>255</v>
      </c>
      <c r="I9" s="152" t="s">
        <v>0</v>
      </c>
      <c r="J9" s="152" t="s">
        <v>256</v>
      </c>
      <c r="K9" s="153" t="s">
        <v>257</v>
      </c>
      <c r="L9" s="152" t="s">
        <v>275</v>
      </c>
      <c r="M9" s="152" t="s">
        <v>259</v>
      </c>
      <c r="N9" s="152" t="s">
        <v>68</v>
      </c>
      <c r="O9" s="152" t="s">
        <v>260</v>
      </c>
      <c r="P9" s="154">
        <v>1</v>
      </c>
      <c r="Q9" s="155"/>
      <c r="R9" s="154">
        <v>0.3</v>
      </c>
      <c r="S9" s="159" t="s">
        <v>276</v>
      </c>
      <c r="T9" s="159" t="s">
        <v>277</v>
      </c>
      <c r="U9" s="157">
        <f>+(1/2)*30%</f>
        <v>0.15</v>
      </c>
      <c r="V9" s="159" t="s">
        <v>278</v>
      </c>
      <c r="W9" s="156" t="s">
        <v>279</v>
      </c>
      <c r="X9" s="154">
        <v>0.3</v>
      </c>
      <c r="Y9" s="159" t="s">
        <v>280</v>
      </c>
      <c r="Z9" s="159" t="s">
        <v>281</v>
      </c>
      <c r="AA9" s="154">
        <v>0.37</v>
      </c>
      <c r="AB9" s="159" t="s">
        <v>937</v>
      </c>
      <c r="AC9" s="159" t="s">
        <v>282</v>
      </c>
      <c r="AD9" s="154">
        <v>0.3</v>
      </c>
      <c r="AE9" s="159" t="s">
        <v>283</v>
      </c>
      <c r="AF9" s="159" t="s">
        <v>284</v>
      </c>
      <c r="AG9" s="154">
        <v>0.2</v>
      </c>
      <c r="AH9" s="160" t="s">
        <v>285</v>
      </c>
      <c r="AI9" s="160" t="s">
        <v>286</v>
      </c>
      <c r="AJ9" s="154">
        <v>0.1</v>
      </c>
      <c r="AK9" s="152" t="s">
        <v>287</v>
      </c>
      <c r="AL9" s="152"/>
      <c r="AM9" s="152"/>
      <c r="AN9" s="152"/>
      <c r="AO9" s="152"/>
      <c r="AP9" s="137"/>
      <c r="AQ9" s="157">
        <f t="shared" si="0"/>
        <v>0.99999999999999989</v>
      </c>
      <c r="AR9" s="157">
        <f t="shared" si="1"/>
        <v>0.72</v>
      </c>
      <c r="AS9" s="157">
        <f t="shared" si="2"/>
        <v>0.89999999999999991</v>
      </c>
      <c r="AT9" s="157">
        <f t="shared" si="3"/>
        <v>1</v>
      </c>
    </row>
    <row r="10" spans="1:46" s="115" customFormat="1" ht="14.25" customHeight="1" x14ac:dyDescent="0.2">
      <c r="A10" s="137"/>
      <c r="B10" s="137"/>
      <c r="C10" s="137"/>
      <c r="D10" s="137"/>
      <c r="E10" s="137"/>
      <c r="F10" s="137"/>
      <c r="G10" s="137"/>
      <c r="H10" s="137"/>
      <c r="I10" s="137"/>
      <c r="J10" s="137"/>
      <c r="K10" s="137"/>
      <c r="L10" s="137"/>
      <c r="M10" s="137"/>
      <c r="N10" s="137"/>
      <c r="O10" s="137"/>
      <c r="P10" s="137"/>
      <c r="Q10" s="161"/>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S10" s="114"/>
      <c r="AT10" s="114"/>
    </row>
    <row r="11" spans="1:46" s="115" customFormat="1" ht="14.25" customHeight="1" x14ac:dyDescent="0.2">
      <c r="A11" s="137"/>
      <c r="B11" s="137"/>
      <c r="C11" s="137"/>
      <c r="D11" s="137"/>
      <c r="E11" s="137"/>
      <c r="F11" s="137"/>
      <c r="G11" s="137"/>
      <c r="H11" s="137"/>
      <c r="I11" s="137"/>
      <c r="J11" s="137"/>
      <c r="K11" s="137"/>
      <c r="L11" s="137"/>
      <c r="M11" s="137"/>
      <c r="N11" s="137"/>
      <c r="O11" s="137"/>
      <c r="P11" s="137"/>
      <c r="Q11" s="161"/>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row>
    <row r="12" spans="1:46" s="115" customFormat="1" ht="14.25" customHeight="1" x14ac:dyDescent="0.2">
      <c r="A12" s="137"/>
      <c r="B12" s="137"/>
      <c r="C12" s="137"/>
      <c r="D12" s="137"/>
      <c r="E12" s="137"/>
      <c r="F12" s="137"/>
      <c r="G12" s="137"/>
      <c r="H12" s="137"/>
      <c r="I12" s="137"/>
      <c r="J12" s="137"/>
      <c r="K12" s="137"/>
      <c r="L12" s="137"/>
      <c r="M12" s="137"/>
      <c r="N12" s="137"/>
      <c r="O12" s="137"/>
      <c r="P12" s="137"/>
      <c r="Q12" s="161"/>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row>
    <row r="13" spans="1:46" s="115" customFormat="1" ht="14.25" customHeight="1" x14ac:dyDescent="0.2">
      <c r="A13" s="137"/>
      <c r="B13" s="137"/>
      <c r="C13" s="137"/>
      <c r="D13" s="137"/>
      <c r="E13" s="137"/>
      <c r="F13" s="137"/>
      <c r="G13" s="137"/>
      <c r="H13" s="137"/>
      <c r="I13" s="137"/>
      <c r="J13" s="137"/>
      <c r="K13" s="137"/>
      <c r="L13" s="137"/>
      <c r="M13" s="137"/>
      <c r="N13" s="137"/>
      <c r="O13" s="137"/>
      <c r="P13" s="137"/>
      <c r="Q13" s="161"/>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row>
    <row r="14" spans="1:46" s="115" customFormat="1" ht="14.25" customHeight="1" x14ac:dyDescent="0.2">
      <c r="A14" s="137"/>
      <c r="B14" s="137"/>
      <c r="C14" s="137"/>
      <c r="D14" s="137"/>
      <c r="E14" s="137"/>
      <c r="F14" s="137"/>
      <c r="G14" s="137"/>
      <c r="H14" s="137"/>
      <c r="I14" s="137"/>
      <c r="J14" s="137"/>
      <c r="K14" s="137"/>
      <c r="L14" s="137"/>
      <c r="M14" s="137"/>
      <c r="N14" s="137"/>
      <c r="O14" s="137"/>
      <c r="P14" s="137"/>
      <c r="Q14" s="161"/>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row>
    <row r="15" spans="1:46" s="115" customFormat="1" ht="14.25" customHeight="1" x14ac:dyDescent="0.2">
      <c r="A15" s="137"/>
      <c r="B15" s="137"/>
      <c r="C15" s="137"/>
      <c r="D15" s="137"/>
      <c r="E15" s="137"/>
      <c r="F15" s="137"/>
      <c r="G15" s="137"/>
      <c r="H15" s="137"/>
      <c r="I15" s="137"/>
      <c r="J15" s="137"/>
      <c r="K15" s="137"/>
      <c r="L15" s="137"/>
      <c r="M15" s="137"/>
      <c r="N15" s="137"/>
      <c r="O15" s="137"/>
      <c r="P15" s="137"/>
      <c r="Q15" s="161"/>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row>
    <row r="16" spans="1:46" s="115" customFormat="1" ht="14.25" customHeight="1" x14ac:dyDescent="0.2">
      <c r="A16" s="137"/>
      <c r="B16" s="137"/>
      <c r="C16" s="137"/>
      <c r="D16" s="137"/>
      <c r="E16" s="137"/>
      <c r="F16" s="137"/>
      <c r="G16" s="137"/>
      <c r="H16" s="137"/>
      <c r="I16" s="137"/>
      <c r="J16" s="137"/>
      <c r="K16" s="137"/>
      <c r="L16" s="137"/>
      <c r="M16" s="137"/>
      <c r="N16" s="137"/>
      <c r="O16" s="137"/>
      <c r="P16" s="137"/>
      <c r="Q16" s="161"/>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row>
    <row r="17" spans="1:46" s="115" customFormat="1" ht="14.25" customHeight="1" x14ac:dyDescent="0.2">
      <c r="A17" s="137"/>
      <c r="B17" s="137"/>
      <c r="C17" s="137"/>
      <c r="D17" s="137"/>
      <c r="E17" s="137"/>
      <c r="F17" s="137"/>
      <c r="G17" s="137"/>
      <c r="H17" s="137"/>
      <c r="I17" s="137"/>
      <c r="J17" s="137"/>
      <c r="K17" s="137"/>
      <c r="L17" s="137"/>
      <c r="M17" s="137"/>
      <c r="N17" s="137"/>
      <c r="O17" s="137"/>
      <c r="P17" s="137"/>
      <c r="Q17" s="161"/>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row>
    <row r="18" spans="1:46" s="115" customFormat="1" ht="14.25" customHeight="1" x14ac:dyDescent="0.2">
      <c r="A18" s="137"/>
      <c r="B18" s="137"/>
      <c r="C18" s="137"/>
      <c r="D18" s="137"/>
      <c r="E18" s="137"/>
      <c r="F18" s="137"/>
      <c r="G18" s="137"/>
      <c r="H18" s="137"/>
      <c r="I18" s="137"/>
      <c r="J18" s="137"/>
      <c r="K18" s="137"/>
      <c r="L18" s="137"/>
      <c r="M18" s="137"/>
      <c r="N18" s="137"/>
      <c r="O18" s="137"/>
      <c r="P18" s="137"/>
      <c r="Q18" s="161"/>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row>
    <row r="19" spans="1:46" s="115" customFormat="1" ht="14.25" customHeight="1" x14ac:dyDescent="0.2">
      <c r="A19" s="137"/>
      <c r="B19" s="137"/>
      <c r="C19" s="137"/>
      <c r="D19" s="137"/>
      <c r="E19" s="137"/>
      <c r="F19" s="137"/>
      <c r="G19" s="137"/>
      <c r="H19" s="137"/>
      <c r="I19" s="137"/>
      <c r="J19" s="137"/>
      <c r="K19" s="137"/>
      <c r="L19" s="137"/>
      <c r="M19" s="137"/>
      <c r="N19" s="137"/>
      <c r="O19" s="137"/>
      <c r="P19" s="137"/>
      <c r="Q19" s="161"/>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row>
    <row r="20" spans="1:46" s="115" customFormat="1" ht="14.25" customHeight="1" x14ac:dyDescent="0.2">
      <c r="A20" s="137"/>
      <c r="B20" s="137"/>
      <c r="C20" s="137"/>
      <c r="D20" s="137"/>
      <c r="E20" s="137"/>
      <c r="F20" s="137"/>
      <c r="G20" s="137"/>
      <c r="H20" s="137"/>
      <c r="I20" s="137"/>
      <c r="J20" s="137"/>
      <c r="K20" s="137"/>
      <c r="L20" s="137"/>
      <c r="M20" s="137"/>
      <c r="N20" s="137"/>
      <c r="O20" s="137"/>
      <c r="P20" s="137"/>
      <c r="Q20" s="161"/>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row>
    <row r="21" spans="1:46" s="115" customFormat="1"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s="115" customFormat="1"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s="115" customFormat="1"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s="115" customFormat="1"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s="115" customFormat="1"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s="115" customFormat="1"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s="115" customFormat="1"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s="115" customFormat="1"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s="115" customFormat="1"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s="115" customFormat="1"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s="115" customFormat="1"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s="115" customFormat="1"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s="115" customFormat="1"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s="115" customFormat="1"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s="115" customFormat="1"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s="115" customFormat="1"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s="115" customFormat="1"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s="115" customFormat="1"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s="115" customFormat="1"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s="115" customFormat="1"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s="115" customFormat="1"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s="115" customFormat="1"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s="115" customFormat="1"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s="115" customFormat="1"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s="115" customFormat="1"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s="115" customFormat="1"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s="115" customFormat="1"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s="115" customFormat="1"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s="115" customFormat="1"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s="115" customFormat="1"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s="115" customFormat="1"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s="115" customFormat="1"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s="115" customFormat="1"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s="115" customFormat="1"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s="115" customFormat="1"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s="115" customFormat="1"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s="115" customFormat="1"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s="115" customFormat="1"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s="115" customFormat="1"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s="115" customFormat="1"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s="115" customFormat="1"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s="115" customFormat="1"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s="115" customFormat="1"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s="115" customFormat="1"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s="115" customFormat="1"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s="115" customFormat="1"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s="115" customFormat="1"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s="115" customFormat="1"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s="115" customFormat="1"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s="115" customFormat="1"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s="115" customFormat="1"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s="115" customFormat="1"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s="115" customFormat="1"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s="115" customFormat="1"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s="115" customFormat="1"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s="115" customFormat="1"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s="115" customFormat="1"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s="115" customFormat="1"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s="115" customFormat="1"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s="115" customFormat="1"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s="115" customFormat="1"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s="115" customFormat="1"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s="115" customFormat="1"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s="115" customFormat="1"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s="115" customFormat="1"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s="115" customFormat="1"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s="115" customFormat="1"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s="115" customFormat="1"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s="115" customFormat="1"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s="115" customFormat="1"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s="115" customFormat="1"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s="115" customFormat="1"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s="115" customFormat="1"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s="115" customFormat="1"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s="115" customFormat="1"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s="115" customFormat="1"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s="115" customFormat="1"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s="115" customFormat="1"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s="115" customFormat="1"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s="115" customFormat="1"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s="115" customFormat="1"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s="115" customFormat="1"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s="115" customFormat="1"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s="115" customFormat="1"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s="115" customFormat="1"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s="115" customFormat="1"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s="115" customFormat="1"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s="115" customFormat="1"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s="115" customFormat="1"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s="115" customFormat="1"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s="115" customFormat="1"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s="115" customFormat="1"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s="115" customFormat="1"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s="115" customFormat="1"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s="115" customFormat="1"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s="115" customFormat="1"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s="115" customFormat="1"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s="115" customFormat="1"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s="115" customFormat="1"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s="115" customFormat="1"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s="115" customFormat="1"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s="115" customFormat="1"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s="115" customFormat="1"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s="115" customFormat="1"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s="115" customFormat="1"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s="115" customFormat="1"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s="115" customFormat="1"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s="115" customFormat="1"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s="115" customFormat="1"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s="115" customFormat="1"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s="115" customFormat="1"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s="115" customFormat="1"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s="115" customFormat="1"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s="115" customFormat="1"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s="115" customFormat="1"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s="115" customFormat="1"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s="115" customFormat="1"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s="115" customFormat="1"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s="115" customFormat="1"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s="115" customFormat="1"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s="115" customFormat="1"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s="115" customFormat="1"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s="115" customFormat="1"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s="115" customFormat="1"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s="115" customFormat="1"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s="115" customFormat="1"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s="115" customFormat="1"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s="115" customFormat="1"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s="115" customFormat="1"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s="115" customFormat="1"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s="115" customFormat="1"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s="115" customFormat="1"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s="115" customFormat="1"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s="115" customFormat="1"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s="115" customFormat="1"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s="115" customFormat="1"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s="115" customFormat="1"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s="115" customFormat="1"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s="115" customFormat="1"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s="115" customFormat="1"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s="115" customFormat="1"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s="115" customFormat="1"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s="115" customFormat="1"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s="115" customFormat="1"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s="115" customFormat="1"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s="115" customFormat="1"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s="115" customFormat="1"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s="115" customFormat="1"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s="115" customFormat="1"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s="115" customFormat="1"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s="115" customFormat="1"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s="115" customFormat="1"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s="115" customFormat="1"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s="115" customFormat="1"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s="115" customFormat="1"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s="115" customFormat="1"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s="115" customFormat="1"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s="115" customFormat="1"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s="115" customFormat="1"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s="115" customFormat="1"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s="115" customFormat="1"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s="115" customFormat="1"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s="115" customFormat="1"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s="115" customFormat="1"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s="115" customFormat="1"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s="115" customFormat="1"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s="115" customFormat="1"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s="115" customFormat="1"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s="115" customFormat="1"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s="115" customFormat="1"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s="115" customFormat="1"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s="115" customFormat="1"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s="115" customFormat="1"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s="115" customFormat="1"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s="115" customFormat="1"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s="115" customFormat="1"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s="115" customFormat="1"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s="115" customFormat="1"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s="115" customFormat="1"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s="115" customFormat="1"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s="115" customFormat="1"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s="115" customFormat="1"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s="115" customFormat="1"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s="115" customFormat="1"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s="115" customFormat="1"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s="115" customFormat="1"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s="115" customFormat="1"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s="115" customFormat="1"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s="115" customFormat="1"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s="115" customFormat="1"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s="115" customFormat="1"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s="115" customFormat="1"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s="115" customFormat="1"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s="115" customFormat="1"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s="115" customFormat="1"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s="115" customFormat="1"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s="115" customFormat="1"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s="115" customFormat="1"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s="115" customFormat="1"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s="115" customFormat="1"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s="115" customFormat="1"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s="115" customFormat="1"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s="115" customFormat="1"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s="115" customFormat="1"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s="115" customFormat="1"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s="115" customFormat="1"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s="115" customFormat="1"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s="115" customFormat="1"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s="115" customFormat="1"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s="115" customFormat="1"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s="115" customFormat="1"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s="115" customFormat="1"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s="115" customFormat="1"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s="115" customFormat="1"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s="115" customFormat="1"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s="115" customFormat="1"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s="115" customFormat="1"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s="115" customFormat="1"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s="115" customFormat="1"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s="115" customFormat="1"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s="115" customFormat="1"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s="115" customFormat="1"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s="115" customFormat="1"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s="115" customFormat="1"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s="115" customFormat="1"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s="115" customFormat="1"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s="115" customFormat="1"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s="115" customFormat="1"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s="115" customFormat="1"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s="115" customFormat="1"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s="115" customFormat="1"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s="115" customFormat="1"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s="115" customFormat="1"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s="115" customFormat="1"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s="115" customFormat="1"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s="115" customFormat="1"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s="115" customFormat="1"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s="115" customFormat="1"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s="115" customFormat="1"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s="115" customFormat="1"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s="115" customFormat="1"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s="115" customFormat="1"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s="115" customFormat="1"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s="115" customFormat="1"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s="115" customFormat="1"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s="115" customFormat="1"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s="115" customFormat="1"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s="115" customFormat="1"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s="115" customFormat="1"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s="115" customFormat="1"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s="115" customFormat="1"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s="115" customFormat="1"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s="115" customFormat="1"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s="115" customFormat="1"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s="115" customFormat="1"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s="115" customFormat="1"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s="115" customFormat="1"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s="115" customFormat="1"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s="115" customFormat="1"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s="115" customFormat="1"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s="115" customFormat="1"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s="115" customFormat="1"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s="115" customFormat="1"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s="115" customFormat="1"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s="115" customFormat="1"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s="115" customFormat="1"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s="115" customFormat="1"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s="115" customFormat="1"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s="115" customFormat="1"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s="115" customFormat="1"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s="115" customFormat="1"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s="115" customFormat="1"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s="115" customFormat="1"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s="115" customFormat="1"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s="115" customFormat="1"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s="115" customFormat="1"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s="115" customFormat="1"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s="115" customFormat="1"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s="115" customFormat="1"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s="115" customFormat="1"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s="115" customFormat="1"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s="115" customFormat="1"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s="115" customFormat="1"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s="115" customFormat="1"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s="115" customFormat="1"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s="115" customFormat="1"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s="115" customFormat="1"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s="115" customFormat="1"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s="115" customFormat="1"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s="115" customFormat="1"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s="115" customFormat="1"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s="115" customFormat="1"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s="115" customFormat="1"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s="115" customFormat="1"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s="115" customFormat="1"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s="115" customFormat="1"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s="115" customFormat="1"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s="115" customFormat="1"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s="115" customFormat="1"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s="115" customFormat="1"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s="115" customFormat="1"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s="115" customFormat="1"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s="115" customFormat="1"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s="115" customFormat="1"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s="115" customFormat="1"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s="115" customFormat="1"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s="115" customFormat="1"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s="115" customFormat="1"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s="115" customFormat="1"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s="115" customFormat="1"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s="115" customFormat="1"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s="115" customFormat="1"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s="115" customFormat="1"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s="115" customFormat="1"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s="115" customFormat="1"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s="115" customFormat="1"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s="115" customFormat="1"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s="115" customFormat="1"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s="115" customFormat="1"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s="115" customFormat="1"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s="115" customFormat="1"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s="115" customFormat="1"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s="115" customFormat="1"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s="115" customFormat="1"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s="115" customFormat="1"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s="115" customFormat="1"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s="115" customFormat="1"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s="115" customFormat="1"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s="115" customFormat="1"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s="115" customFormat="1"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s="115" customFormat="1"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s="115" customFormat="1"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s="115" customFormat="1"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s="115" customFormat="1"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s="115" customFormat="1"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s="115" customFormat="1"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s="115" customFormat="1"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s="115" customFormat="1"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s="115" customFormat="1"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s="115" customFormat="1"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s="115" customFormat="1"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s="115" customFormat="1"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s="115" customFormat="1"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s="115" customFormat="1"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s="115" customFormat="1"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s="115" customFormat="1"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s="115" customFormat="1"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s="115" customFormat="1"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s="115" customFormat="1"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s="115" customFormat="1"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s="115" customFormat="1"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s="115" customFormat="1"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s="115" customFormat="1"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s="115" customFormat="1"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s="115" customFormat="1"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s="115" customFormat="1"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s="115" customFormat="1"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s="115" customFormat="1"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s="115" customFormat="1"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s="115" customFormat="1"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s="115" customFormat="1"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s="115" customFormat="1"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s="115" customFormat="1"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s="115" customFormat="1"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s="115" customFormat="1"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s="115" customFormat="1"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s="115" customFormat="1"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s="115" customFormat="1"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s="115" customFormat="1"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s="115" customFormat="1"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s="115" customFormat="1"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s="115" customFormat="1"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s="115" customFormat="1"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s="115" customFormat="1"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s="115" customFormat="1"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s="115" customFormat="1"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s="115" customFormat="1"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s="115" customFormat="1"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s="115" customFormat="1"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s="115" customFormat="1"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s="115" customFormat="1"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s="115" customFormat="1"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s="115" customFormat="1"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s="115" customFormat="1"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s="115" customFormat="1"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s="115" customFormat="1"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s="115" customFormat="1"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s="115" customFormat="1"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s="115" customFormat="1"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s="115" customFormat="1"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s="115" customFormat="1"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s="115" customFormat="1"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s="115" customFormat="1"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s="115" customFormat="1"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s="115" customFormat="1"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s="115" customFormat="1"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s="115" customFormat="1"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s="115" customFormat="1"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s="115" customFormat="1"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s="115" customFormat="1"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s="115" customFormat="1"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s="115" customFormat="1"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s="115" customFormat="1"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s="115" customFormat="1"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s="115" customFormat="1"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s="115" customFormat="1"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s="115" customFormat="1"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s="115" customFormat="1"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s="115" customFormat="1"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s="115" customFormat="1"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s="115" customFormat="1"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s="115" customFormat="1"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s="115" customFormat="1"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s="115" customFormat="1"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s="115" customFormat="1"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s="115" customFormat="1"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s="115" customFormat="1"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s="115" customFormat="1"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s="115" customFormat="1"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s="115" customFormat="1"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s="115" customFormat="1"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s="115" customFormat="1"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s="115" customFormat="1"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s="115" customFormat="1"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s="115" customFormat="1"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s="115" customFormat="1"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s="115" customFormat="1"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s="115" customFormat="1"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s="115" customFormat="1"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s="115" customFormat="1"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s="115" customFormat="1"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s="115" customFormat="1"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s="115" customFormat="1"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s="115" customFormat="1"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s="115" customFormat="1"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s="115" customFormat="1"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s="115" customFormat="1"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s="115" customFormat="1"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s="115" customFormat="1"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s="115" customFormat="1"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s="115" customFormat="1"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s="115" customFormat="1"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s="115" customFormat="1"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s="115" customFormat="1"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s="115" customFormat="1"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s="115" customFormat="1"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s="115" customFormat="1"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s="115" customFormat="1"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s="115" customFormat="1"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s="115" customFormat="1"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s="115" customFormat="1"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s="115" customFormat="1"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s="115" customFormat="1"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s="115" customFormat="1"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s="115" customFormat="1"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s="115" customFormat="1"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s="115" customFormat="1"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s="115" customFormat="1"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s="115" customFormat="1"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s="115" customFormat="1"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s="115" customFormat="1"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s="115" customFormat="1"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s="115" customFormat="1"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s="115" customFormat="1"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s="115" customFormat="1"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s="115" customFormat="1"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s="115" customFormat="1"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s="115" customFormat="1"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s="115" customFormat="1"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s="115" customFormat="1"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s="115" customFormat="1"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s="115" customFormat="1"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s="115" customFormat="1"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s="115" customFormat="1"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s="115" customFormat="1"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s="115" customFormat="1"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s="115" customFormat="1"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s="115" customFormat="1"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s="115" customFormat="1"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s="115" customFormat="1"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s="115" customFormat="1"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s="115" customFormat="1"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s="115" customFormat="1"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s="115" customFormat="1"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s="115" customFormat="1"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s="115" customFormat="1"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s="115" customFormat="1"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s="115" customFormat="1"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s="115" customFormat="1"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s="115" customFormat="1"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s="115" customFormat="1"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s="115" customFormat="1"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s="115" customFormat="1"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s="115" customFormat="1"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s="115" customFormat="1"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s="115" customFormat="1"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s="115" customFormat="1"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s="115" customFormat="1"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s="115" customFormat="1"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s="115" customFormat="1"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s="115" customFormat="1"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s="115" customFormat="1"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s="115" customFormat="1"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s="115" customFormat="1"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s="115" customFormat="1"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s="115" customFormat="1"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s="115" customFormat="1"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s="115" customFormat="1"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s="115" customFormat="1"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s="115" customFormat="1"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s="115" customFormat="1"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s="115" customFormat="1"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s="115" customFormat="1"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s="115" customFormat="1"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s="115" customFormat="1"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s="115" customFormat="1"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s="115" customFormat="1"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s="115" customFormat="1"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s="115" customFormat="1"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s="115" customFormat="1"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s="115" customFormat="1"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s="115" customFormat="1"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s="115" customFormat="1"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s="115" customFormat="1"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s="115" customFormat="1"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s="115" customFormat="1"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s="115" customFormat="1"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s="115" customFormat="1"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s="115" customFormat="1"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s="115" customFormat="1"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s="115" customFormat="1"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s="115" customFormat="1"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s="115" customFormat="1"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s="115" customFormat="1"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s="115" customFormat="1"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s="115" customFormat="1"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s="115" customFormat="1"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s="115" customFormat="1"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s="115" customFormat="1"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s="115" customFormat="1"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s="115" customFormat="1"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s="115" customFormat="1"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s="115" customFormat="1"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s="115" customFormat="1"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s="115" customFormat="1"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s="115" customFormat="1"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s="115" customFormat="1"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s="115" customFormat="1"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s="115" customFormat="1"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s="115" customFormat="1"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s="115" customFormat="1"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s="115" customFormat="1"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s="115" customFormat="1"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s="115" customFormat="1"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s="115" customFormat="1"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s="115" customFormat="1"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s="115" customFormat="1"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s="115" customFormat="1"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s="115" customFormat="1"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s="115" customFormat="1"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s="115" customFormat="1"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s="115" customFormat="1"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s="115" customFormat="1"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s="115" customFormat="1"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s="115" customFormat="1"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s="115" customFormat="1"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s="115" customFormat="1"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s="115" customFormat="1"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s="115" customFormat="1"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s="115" customFormat="1"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s="115" customFormat="1"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s="115" customFormat="1"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s="115" customFormat="1"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s="115" customFormat="1"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s="115" customFormat="1"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s="115" customFormat="1"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s="115" customFormat="1"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s="115" customFormat="1"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s="115" customFormat="1"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s="115" customFormat="1"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s="115" customFormat="1"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s="115" customFormat="1"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s="115" customFormat="1"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s="115" customFormat="1"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s="115" customFormat="1"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s="115" customFormat="1"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s="115" customFormat="1"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s="115" customFormat="1"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s="115" customFormat="1"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s="115" customFormat="1"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s="115" customFormat="1"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s="115" customFormat="1"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s="115" customFormat="1"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s="115" customFormat="1"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s="115" customFormat="1"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s="115" customFormat="1"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s="115" customFormat="1"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s="115" customFormat="1"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s="115" customFormat="1"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s="115" customFormat="1"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s="115" customFormat="1"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s="115" customFormat="1"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s="115" customFormat="1"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s="115" customFormat="1"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s="115" customFormat="1"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s="115" customFormat="1"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s="115" customFormat="1"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s="115" customFormat="1"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s="115" customFormat="1"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s="115" customFormat="1"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s="115" customFormat="1"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s="115" customFormat="1"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s="115" customFormat="1"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s="115" customFormat="1"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s="115" customFormat="1"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s="115" customFormat="1"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s="115" customFormat="1"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s="115" customFormat="1"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s="115" customFormat="1"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s="115" customFormat="1"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s="115" customFormat="1"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s="115" customFormat="1"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s="115" customFormat="1"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s="115" customFormat="1"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s="115" customFormat="1"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s="115" customFormat="1"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s="115" customFormat="1"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s="115" customFormat="1"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s="115" customFormat="1"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s="115" customFormat="1"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s="115" customFormat="1"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s="115" customFormat="1"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s="115" customFormat="1"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s="115" customFormat="1"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s="115" customFormat="1"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s="115" customFormat="1"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s="115" customFormat="1"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s="115" customFormat="1"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s="115" customFormat="1"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s="115" customFormat="1"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s="115" customFormat="1"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s="115" customFormat="1"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s="115" customFormat="1"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s="115" customFormat="1"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s="115" customFormat="1"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s="115" customFormat="1"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s="115" customFormat="1"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s="115" customFormat="1"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s="115" customFormat="1"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s="115" customFormat="1"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s="115" customFormat="1"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s="115" customFormat="1"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s="115" customFormat="1"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s="115" customFormat="1"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s="115" customFormat="1"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s="115" customFormat="1"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s="115" customFormat="1"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s="115" customFormat="1"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s="115" customFormat="1"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s="115" customFormat="1"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s="115" customFormat="1"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s="115" customFormat="1"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s="115" customFormat="1"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s="115" customFormat="1"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s="115" customFormat="1"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s="115" customFormat="1"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s="115" customFormat="1"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s="115" customFormat="1"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s="115" customFormat="1"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s="115" customFormat="1"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s="115" customFormat="1"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s="115" customFormat="1"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s="115" customFormat="1"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s="115" customFormat="1"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s="115" customFormat="1"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s="115" customFormat="1"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s="115" customFormat="1"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s="115" customFormat="1"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s="115" customFormat="1"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s="115" customFormat="1"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s="115" customFormat="1"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s="115" customFormat="1"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s="115" customFormat="1"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s="115" customFormat="1"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s="115" customFormat="1"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s="115" customFormat="1"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s="115" customFormat="1"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s="115" customFormat="1"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s="115" customFormat="1"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s="115" customFormat="1"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s="115" customFormat="1"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s="115" customFormat="1"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s="115" customFormat="1"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s="115" customFormat="1"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s="115" customFormat="1"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s="115" customFormat="1"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s="115" customFormat="1"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s="115" customFormat="1"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s="115" customFormat="1"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s="115" customFormat="1"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s="115" customFormat="1"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s="115" customFormat="1"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s="115" customFormat="1"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s="115" customFormat="1"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s="115" customFormat="1"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s="115" customFormat="1"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s="115" customFormat="1"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s="115" customFormat="1"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s="115" customFormat="1"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s="115" customFormat="1"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s="115" customFormat="1"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s="115" customFormat="1"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s="115" customFormat="1"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s="115" customFormat="1"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s="115" customFormat="1"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s="115" customFormat="1"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s="115" customFormat="1"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s="115" customFormat="1"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s="115" customFormat="1"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s="115" customFormat="1"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s="115" customFormat="1"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s="115" customFormat="1"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s="115" customFormat="1"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s="115" customFormat="1"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s="115" customFormat="1"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s="115" customFormat="1"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s="115" customFormat="1"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s="115" customFormat="1"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s="115" customFormat="1"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s="115" customFormat="1"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s="115" customFormat="1"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s="115" customFormat="1"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s="115" customFormat="1"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s="115" customFormat="1"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s="115" customFormat="1"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s="115" customFormat="1"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s="115" customFormat="1"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s="115" customFormat="1"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s="115" customFormat="1"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s="115" customFormat="1"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s="115" customFormat="1"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s="115" customFormat="1"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s="115" customFormat="1"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s="115" customFormat="1"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s="115" customFormat="1"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s="115" customFormat="1"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s="115" customFormat="1"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s="115" customFormat="1"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s="115" customFormat="1"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s="115" customFormat="1"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s="115" customFormat="1"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s="115" customFormat="1"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s="115" customFormat="1"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s="115" customFormat="1"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s="115" customFormat="1"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s="115" customFormat="1"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s="115" customFormat="1"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s="115" customFormat="1"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s="115" customFormat="1"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s="115" customFormat="1"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s="115" customFormat="1"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s="115" customFormat="1"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s="115" customFormat="1"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s="115" customFormat="1"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s="115" customFormat="1"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s="115" customFormat="1"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s="115" customFormat="1"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s="115" customFormat="1"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s="115" customFormat="1"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s="115" customFormat="1"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s="115" customFormat="1"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s="115" customFormat="1"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s="115" customFormat="1"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s="115" customFormat="1"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s="115" customFormat="1"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s="115" customFormat="1"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s="115" customFormat="1"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s="115" customFormat="1"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s="115" customFormat="1"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s="115" customFormat="1"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s="115" customFormat="1"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s="115" customFormat="1"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s="115" customFormat="1"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s="115" customFormat="1"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s="115" customFormat="1"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s="115" customFormat="1"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s="115" customFormat="1"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s="115" customFormat="1"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s="115" customFormat="1"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s="115" customFormat="1"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s="115" customFormat="1"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s="115" customFormat="1"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s="115" customFormat="1"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s="115" customFormat="1"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s="115" customFormat="1"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s="115" customFormat="1"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s="115" customFormat="1"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s="115" customFormat="1"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s="115" customFormat="1"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s="115" customFormat="1"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s="115" customFormat="1"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s="115" customFormat="1"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s="115" customFormat="1"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s="115" customFormat="1"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s="115" customFormat="1"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s="115" customFormat="1"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s="115" customFormat="1"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s="115" customFormat="1"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s="115" customFormat="1"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s="115" customFormat="1"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s="115" customFormat="1"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s="115" customFormat="1"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s="115" customFormat="1"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s="115" customFormat="1"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s="115" customFormat="1"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s="115" customFormat="1"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s="115" customFormat="1"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s="115" customFormat="1"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s="115" customFormat="1"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s="115" customFormat="1"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s="115" customFormat="1"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s="115" customFormat="1"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s="115" customFormat="1"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s="115" customFormat="1"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s="115" customFormat="1"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s="115" customFormat="1"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s="115" customFormat="1"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s="115" customFormat="1"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s="115" customFormat="1"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s="115" customFormat="1"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s="115" customFormat="1"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s="115" customFormat="1"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s="115" customFormat="1"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s="115" customFormat="1"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s="115" customFormat="1"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s="115" customFormat="1"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s="115" customFormat="1"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s="115" customFormat="1"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s="115" customFormat="1"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s="115" customFormat="1"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s="115" customFormat="1"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s="115" customFormat="1"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s="115" customFormat="1"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s="115" customFormat="1"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s="115" customFormat="1"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s="115" customFormat="1"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s="115" customFormat="1"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s="115" customFormat="1"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s="115" customFormat="1"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s="115" customFormat="1"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s="115" customFormat="1"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s="115" customFormat="1"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s="115" customFormat="1"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s="115" customFormat="1"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s="115" customFormat="1"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s="115" customFormat="1"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s="115" customFormat="1"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s="115" customFormat="1"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s="115" customFormat="1"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s="115" customFormat="1"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s="115" customFormat="1"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s="115" customFormat="1"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s="115" customFormat="1"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s="115" customFormat="1"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s="115" customFormat="1"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s="115" customFormat="1"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s="115" customFormat="1"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s="115" customFormat="1"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s="115" customFormat="1"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s="115" customFormat="1"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s="115" customFormat="1"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s="115" customFormat="1"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s="115" customFormat="1"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s="115" customFormat="1"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s="115" customFormat="1"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s="115" customFormat="1"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s="115" customFormat="1"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s="115" customFormat="1"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s="115" customFormat="1"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s="115" customFormat="1"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s="115" customFormat="1"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s="115" customFormat="1"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s="115" customFormat="1"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s="115" customFormat="1"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s="115" customFormat="1"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s="115" customFormat="1"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s="115" customFormat="1"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s="115" customFormat="1"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s="115" customFormat="1"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s="115" customFormat="1"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s="115" customFormat="1"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s="115" customFormat="1"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s="115" customFormat="1"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s="115" customFormat="1"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s="115" customFormat="1"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s="115" customFormat="1"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s="115" customFormat="1"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s="115" customFormat="1"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s="115" customFormat="1"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s="115" customFormat="1"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s="115" customFormat="1"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s="115" customFormat="1"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s="115" customFormat="1"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s="115" customFormat="1"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s="115" customFormat="1"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s="115" customFormat="1"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s="115" customFormat="1"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s="115" customFormat="1"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s="115" customFormat="1"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s="115" customFormat="1"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s="115" customFormat="1"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s="115" customFormat="1"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s="115" customFormat="1"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s="115" customFormat="1"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s="115" customFormat="1"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s="115" customFormat="1"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s="115" customFormat="1"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s="115" customFormat="1"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s="115" customFormat="1"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s="115" customFormat="1"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s="115" customFormat="1"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s="115" customFormat="1"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s="115" customFormat="1"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s="115" customFormat="1"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s="115" customFormat="1"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s="115" customFormat="1"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s="115" customFormat="1"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s="115" customFormat="1"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s="115" customFormat="1"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s="115" customFormat="1"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s="115" customFormat="1"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s="115" customFormat="1"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s="115" customFormat="1"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s="115" customFormat="1"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s="115" customFormat="1"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s="115" customFormat="1"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s="115" customFormat="1"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s="115" customFormat="1"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s="115" customFormat="1"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s="115" customFormat="1"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s="115" customFormat="1"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s="115" customFormat="1"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s="115" customFormat="1"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s="115" customFormat="1"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s="115" customFormat="1"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s="115" customFormat="1"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s="115" customFormat="1"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s="115" customFormat="1"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s="115" customFormat="1"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s="115" customFormat="1"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s="115" customFormat="1"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s="115" customFormat="1"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s="115" customFormat="1"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s="115" customFormat="1"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s="115" customFormat="1"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s="115" customFormat="1"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s="115" customFormat="1"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s="115" customFormat="1"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s="115" customFormat="1"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s="115" customFormat="1"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s="115" customFormat="1"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s="115" customFormat="1"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s="115" customFormat="1"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s="115" customFormat="1"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s="115" customFormat="1"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s="115" customFormat="1"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s="115" customFormat="1"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s="115" customFormat="1"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s="115" customFormat="1"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s="115" customFormat="1"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s="115" customFormat="1"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s="115" customFormat="1"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s="115" customFormat="1"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s="115" customFormat="1"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s="115" customFormat="1"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s="115" customFormat="1"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s="115" customFormat="1"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s="115" customFormat="1"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s="115" customFormat="1"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s="115" customFormat="1"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D5:Q5"/>
    <mergeCell ref="A6:B6"/>
    <mergeCell ref="C6:I6"/>
    <mergeCell ref="J6:K6"/>
    <mergeCell ref="L6:Q6"/>
  </mergeCells>
  <dataValidations count="9">
    <dataValidation type="list" allowBlank="1" showErrorMessage="1" sqref="H8:H9">
      <formula1>POL</formula1>
    </dataValidation>
    <dataValidation type="list" allowBlank="1" showErrorMessage="1" sqref="E8:E9">
      <formula1>PND</formula1>
    </dataValidation>
    <dataValidation type="list" allowBlank="1" showErrorMessage="1" sqref="A8:A9">
      <formula1>AREAS</formula1>
    </dataValidation>
    <dataValidation type="list" allowBlank="1" showErrorMessage="1" sqref="J8:J9">
      <formula1>#REF!</formula1>
    </dataValidation>
    <dataValidation type="list" allowBlank="1" showErrorMessage="1" sqref="F8:F9">
      <formula1>obj</formula1>
    </dataValidation>
    <dataValidation type="list" allowBlank="1" showErrorMessage="1" sqref="B8:B9">
      <formula1>PROCESO</formula1>
    </dataValidation>
    <dataValidation type="list" allowBlank="1" showErrorMessage="1" sqref="D8:D9">
      <formula1>ODS</formula1>
    </dataValidation>
    <dataValidation type="list" allowBlank="1" showErrorMessage="1" sqref="G8:G9">
      <formula1>MIPG</formula1>
    </dataValidation>
    <dataValidation type="list" allowBlank="1" showErrorMessage="1" sqref="K8:K9">
      <formula1>INDIRECT(#REF!)</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8C8C8"/>
  </sheetPr>
  <dimension ref="A1:AT1000"/>
  <sheetViews>
    <sheetView showGridLines="0" workbookViewId="0">
      <selection activeCell="D8" sqref="D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6" width="19.375" style="115" customWidth="1"/>
    <col min="7" max="7" width="17.625" style="115" customWidth="1"/>
    <col min="8" max="8" width="34.375" style="115" customWidth="1"/>
    <col min="9" max="9" width="15.625" style="115" customWidth="1"/>
    <col min="10" max="10" width="16.6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4.25" style="115" customWidth="1"/>
    <col min="19" max="20" width="29.375" style="115" customWidth="1"/>
    <col min="21" max="21" width="23" style="115" customWidth="1"/>
    <col min="22" max="22" width="38.125" style="115" customWidth="1"/>
    <col min="23" max="23" width="37.625" style="115" customWidth="1"/>
    <col min="24" max="35" width="29.375" style="115" customWidth="1"/>
    <col min="36" max="38" width="29.375" style="115" hidden="1" customWidth="1"/>
    <col min="39" max="41" width="12.625" style="115" hidden="1"/>
    <col min="42" max="42" width="12.625" style="115"/>
    <col min="43" max="43" width="14.125" style="115" customWidth="1"/>
    <col min="44" max="44" width="17.875" style="115" customWidth="1"/>
    <col min="45" max="45" width="18.375" style="115" customWidth="1"/>
    <col min="46" max="16384" width="12.625" style="115"/>
  </cols>
  <sheetData>
    <row r="1" spans="1:46" s="115" customFormat="1" ht="15" customHeight="1" x14ac:dyDescent="0.2">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s="115" customFormat="1" ht="37.5" customHeight="1" x14ac:dyDescent="0.2">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s="115" customFormat="1"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s="115" customFormat="1" ht="29.25" customHeight="1" x14ac:dyDescent="0.2">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s="115" customFormat="1" ht="6.75" customHeight="1" x14ac:dyDescent="0.2">
      <c r="A5" s="175"/>
      <c r="B5" s="120"/>
      <c r="C5" s="120"/>
      <c r="D5" s="120"/>
      <c r="E5" s="120"/>
      <c r="F5" s="120"/>
      <c r="G5" s="120"/>
      <c r="H5" s="120"/>
      <c r="I5" s="120"/>
      <c r="J5" s="120"/>
      <c r="K5" s="120"/>
      <c r="L5" s="120"/>
      <c r="M5" s="120"/>
      <c r="N5" s="120"/>
      <c r="O5" s="120"/>
      <c r="P5" s="120"/>
      <c r="Q5" s="120"/>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s="115" customFormat="1" ht="33.75" customHeight="1" x14ac:dyDescent="0.2">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s="115" customFormat="1" ht="94.5" x14ac:dyDescent="0.2">
      <c r="A7" s="140" t="s">
        <v>219</v>
      </c>
      <c r="B7" s="141" t="s">
        <v>220</v>
      </c>
      <c r="C7" s="141" t="s">
        <v>221</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76"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14"/>
      <c r="AQ7" s="150" t="s">
        <v>244</v>
      </c>
      <c r="AR7" s="150" t="s">
        <v>245</v>
      </c>
      <c r="AS7" s="151" t="s">
        <v>246</v>
      </c>
      <c r="AT7" s="150" t="s">
        <v>247</v>
      </c>
    </row>
    <row r="8" spans="1:46" s="115" customFormat="1" ht="157.5" x14ac:dyDescent="0.2">
      <c r="A8" s="153" t="s">
        <v>464</v>
      </c>
      <c r="B8" s="153" t="s">
        <v>465</v>
      </c>
      <c r="C8" s="153" t="s">
        <v>466</v>
      </c>
      <c r="D8" s="152" t="s">
        <v>251</v>
      </c>
      <c r="E8" s="152" t="s">
        <v>251</v>
      </c>
      <c r="F8" s="153" t="s">
        <v>161</v>
      </c>
      <c r="G8" s="153" t="s">
        <v>467</v>
      </c>
      <c r="H8" s="153" t="s">
        <v>468</v>
      </c>
      <c r="I8" s="152" t="s">
        <v>0</v>
      </c>
      <c r="J8" s="153" t="s">
        <v>256</v>
      </c>
      <c r="K8" s="153" t="s">
        <v>257</v>
      </c>
      <c r="L8" s="153" t="s">
        <v>469</v>
      </c>
      <c r="M8" s="152" t="s">
        <v>470</v>
      </c>
      <c r="N8" s="152" t="s">
        <v>28</v>
      </c>
      <c r="O8" s="153" t="s">
        <v>471</v>
      </c>
      <c r="P8" s="177">
        <v>4</v>
      </c>
      <c r="Q8" s="178"/>
      <c r="R8" s="152">
        <v>1</v>
      </c>
      <c r="S8" s="152" t="s">
        <v>472</v>
      </c>
      <c r="T8" s="152" t="s">
        <v>473</v>
      </c>
      <c r="U8" s="153">
        <v>1</v>
      </c>
      <c r="V8" s="156" t="s">
        <v>474</v>
      </c>
      <c r="W8" s="153" t="s">
        <v>475</v>
      </c>
      <c r="X8" s="152">
        <v>1</v>
      </c>
      <c r="Y8" s="152" t="s">
        <v>476</v>
      </c>
      <c r="Z8" s="152" t="s">
        <v>477</v>
      </c>
      <c r="AA8" s="153">
        <v>1</v>
      </c>
      <c r="AB8" s="156" t="s">
        <v>478</v>
      </c>
      <c r="AC8" s="153" t="s">
        <v>475</v>
      </c>
      <c r="AD8" s="152">
        <v>1</v>
      </c>
      <c r="AE8" s="152" t="s">
        <v>476</v>
      </c>
      <c r="AF8" s="152" t="s">
        <v>477</v>
      </c>
      <c r="AG8" s="153">
        <v>1</v>
      </c>
      <c r="AH8" s="156" t="s">
        <v>479</v>
      </c>
      <c r="AI8" s="153" t="s">
        <v>475</v>
      </c>
      <c r="AJ8" s="152">
        <v>1</v>
      </c>
      <c r="AK8" s="152" t="s">
        <v>476</v>
      </c>
      <c r="AL8" s="152" t="s">
        <v>477</v>
      </c>
      <c r="AM8" s="153"/>
      <c r="AN8" s="153"/>
      <c r="AO8" s="153"/>
      <c r="AP8" s="179"/>
      <c r="AQ8" s="153">
        <f>R8+X8+AD8+AJ8</f>
        <v>4</v>
      </c>
      <c r="AR8" s="153">
        <f>U8+AA8+AG8</f>
        <v>3</v>
      </c>
      <c r="AS8" s="153">
        <f>R8+X8+AD8</f>
        <v>3</v>
      </c>
      <c r="AT8" s="177">
        <f>P8</f>
        <v>4</v>
      </c>
    </row>
    <row r="9" spans="1:46" s="115" customFormat="1" ht="14.25" customHeight="1" x14ac:dyDescent="0.2">
      <c r="A9" s="114"/>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row>
    <row r="10" spans="1:46" s="115" customFormat="1" ht="14.25" customHeight="1" x14ac:dyDescent="0.2">
      <c r="A10" s="114"/>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row>
    <row r="11" spans="1:46" s="115" customFormat="1" ht="14.25" customHeight="1" x14ac:dyDescent="0.2">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row>
    <row r="12" spans="1:46" s="115" customFormat="1" ht="14.25" customHeight="1" x14ac:dyDescent="0.2">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row>
    <row r="13" spans="1:46" s="115" customFormat="1" ht="14.25" customHeight="1" x14ac:dyDescent="0.2">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row>
    <row r="14" spans="1:46" s="115" customFormat="1" ht="14.25" customHeight="1" x14ac:dyDescent="0.2">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row>
    <row r="15" spans="1:46" s="115" customFormat="1" ht="14.25" customHeight="1" x14ac:dyDescent="0.2">
      <c r="A15" s="114"/>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row>
    <row r="16" spans="1:46" s="115" customFormat="1" ht="14.25" customHeight="1" x14ac:dyDescent="0.2">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row>
    <row r="17" spans="1:46" s="115" customFormat="1" ht="14.25" customHeight="1" x14ac:dyDescent="0.2">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row>
    <row r="18" spans="1:46" s="115" customFormat="1" ht="14.25" customHeight="1" x14ac:dyDescent="0.2">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row>
    <row r="19" spans="1:46" s="115" customFormat="1" ht="14.25" customHeight="1" x14ac:dyDescent="0.2">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row>
    <row r="20" spans="1:46" s="115" customFormat="1" ht="14.25" customHeight="1" x14ac:dyDescent="0.2">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row>
    <row r="21" spans="1:46" s="115" customFormat="1" ht="14.25" customHeight="1" x14ac:dyDescent="0.2">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s="115" customFormat="1" ht="14.25" customHeight="1" x14ac:dyDescent="0.2">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s="115" customFormat="1" ht="14.25" customHeight="1" x14ac:dyDescent="0.2">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s="115" customFormat="1" ht="14.25" customHeight="1" x14ac:dyDescent="0.2">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s="115" customFormat="1" ht="14.25" customHeight="1" x14ac:dyDescent="0.2">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s="115" customFormat="1" ht="14.25" customHeight="1" x14ac:dyDescent="0.2">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s="115" customFormat="1" ht="14.25" customHeight="1" x14ac:dyDescent="0.2">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s="115" customFormat="1" ht="14.25" customHeight="1" x14ac:dyDescent="0.2">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s="115" customFormat="1" ht="14.25" customHeight="1" x14ac:dyDescent="0.2">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s="115" customFormat="1" ht="14.25" customHeight="1" x14ac:dyDescent="0.2">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s="115" customFormat="1" ht="14.25" customHeight="1" x14ac:dyDescent="0.2">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s="115" customFormat="1" ht="14.25" customHeight="1" x14ac:dyDescent="0.2">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s="115" customFormat="1" ht="14.25" customHeight="1" x14ac:dyDescent="0.2">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s="115" customFormat="1" ht="14.25" customHeight="1" x14ac:dyDescent="0.2">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s="115" customFormat="1" ht="14.25" customHeight="1" x14ac:dyDescent="0.2">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s="115" customFormat="1" ht="14.25" customHeight="1" x14ac:dyDescent="0.2">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s="115" customFormat="1" ht="14.25" customHeight="1" x14ac:dyDescent="0.2">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s="115" customFormat="1" ht="14.25" customHeight="1" x14ac:dyDescent="0.2">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s="115" customFormat="1" ht="14.25" customHeight="1" x14ac:dyDescent="0.2">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s="115" customFormat="1" ht="14.25" customHeight="1" x14ac:dyDescent="0.2">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s="115" customFormat="1" ht="14.25" customHeight="1" x14ac:dyDescent="0.2">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s="115" customFormat="1" ht="14.25" customHeight="1" x14ac:dyDescent="0.2">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s="115" customFormat="1" ht="14.25" customHeight="1" x14ac:dyDescent="0.2">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s="115" customFormat="1" ht="14.25" customHeight="1" x14ac:dyDescent="0.2">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s="115" customFormat="1" ht="14.25" customHeight="1" x14ac:dyDescent="0.2">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s="115" customFormat="1" ht="14.25" customHeight="1"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s="115" customFormat="1" ht="14.25" customHeight="1" x14ac:dyDescent="0.2">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s="115" customFormat="1" ht="14.25" customHeight="1" x14ac:dyDescent="0.2">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s="115" customFormat="1" ht="14.25" customHeight="1" x14ac:dyDescent="0.2">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s="115" customFormat="1" ht="14.25" customHeight="1" x14ac:dyDescent="0.2">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s="115" customFormat="1" ht="14.25" customHeight="1" x14ac:dyDescent="0.2">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s="115" customFormat="1" ht="14.25" customHeight="1" x14ac:dyDescent="0.2">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s="115" customFormat="1" ht="14.25" customHeight="1" x14ac:dyDescent="0.2">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s="115" customFormat="1" ht="14.25" customHeight="1" x14ac:dyDescent="0.2">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s="115" customFormat="1" ht="14.25" customHeight="1" x14ac:dyDescent="0.2">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s="115" customFormat="1" ht="14.25" customHeight="1" x14ac:dyDescent="0.2">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s="115" customFormat="1" ht="14.25" customHeight="1" x14ac:dyDescent="0.2">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s="115" customFormat="1" ht="14.25" customHeight="1" x14ac:dyDescent="0.2">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s="115" customFormat="1" ht="14.25" customHeight="1" x14ac:dyDescent="0.2">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s="115" customFormat="1" ht="14.25" customHeight="1" x14ac:dyDescent="0.2">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s="115" customFormat="1" ht="14.25" customHeight="1" x14ac:dyDescent="0.2">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s="115" customFormat="1" ht="14.25" customHeight="1" x14ac:dyDescent="0.2">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s="115" customFormat="1" ht="14.25"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s="115" customFormat="1" ht="14.25" customHeight="1" x14ac:dyDescent="0.2">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s="115" customFormat="1" ht="14.25" customHeight="1" x14ac:dyDescent="0.2">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s="115" customFormat="1" ht="14.25" customHeight="1" x14ac:dyDescent="0.2">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s="115" customFormat="1" ht="14.25" customHeight="1" x14ac:dyDescent="0.2">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s="115" customFormat="1" ht="14.25" customHeight="1" x14ac:dyDescent="0.2">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s="115" customFormat="1" ht="14.25" customHeight="1" x14ac:dyDescent="0.2">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s="115" customFormat="1" ht="14.2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s="115" customFormat="1" ht="14.25" customHeight="1" x14ac:dyDescent="0.2">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s="115" customFormat="1" ht="14.25" customHeight="1" x14ac:dyDescent="0.2">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s="115" customFormat="1" ht="14.25" customHeight="1" x14ac:dyDescent="0.2">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s="115" customFormat="1" ht="14.25" customHeight="1" x14ac:dyDescent="0.2">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s="115" customFormat="1" ht="14.25" customHeight="1" x14ac:dyDescent="0.2">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s="115" customFormat="1" ht="14.25" customHeight="1" x14ac:dyDescent="0.2">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s="115" customFormat="1" ht="14.25" customHeight="1" x14ac:dyDescent="0.2">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s="115" customFormat="1" ht="14.25"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s="115" customFormat="1" ht="14.25" customHeight="1" x14ac:dyDescent="0.2">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s="115" customFormat="1" ht="14.25" customHeight="1" x14ac:dyDescent="0.2">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s="115" customFormat="1" ht="14.25" customHeight="1" x14ac:dyDescent="0.2">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s="115" customFormat="1" ht="14.25" customHeight="1" x14ac:dyDescent="0.2">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s="115" customFormat="1" ht="14.25" customHeight="1" x14ac:dyDescent="0.2">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s="115" customFormat="1" ht="14.25" customHeight="1" x14ac:dyDescent="0.2">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s="115" customFormat="1" ht="14.25" customHeight="1" x14ac:dyDescent="0.2">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s="115" customFormat="1" ht="14.25" customHeight="1" x14ac:dyDescent="0.2">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s="115" customFormat="1" ht="14.25" customHeight="1" x14ac:dyDescent="0.2">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s="115" customFormat="1" ht="14.25" customHeight="1" x14ac:dyDescent="0.2">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s="115" customFormat="1" ht="14.25" customHeight="1" x14ac:dyDescent="0.2">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s="115" customFormat="1" ht="14.25" customHeight="1"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s="115" customFormat="1" ht="14.25" customHeight="1" x14ac:dyDescent="0.2">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s="115" customFormat="1" ht="14.25" customHeight="1" x14ac:dyDescent="0.2">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s="115" customFormat="1" ht="14.25" customHeight="1" x14ac:dyDescent="0.2">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s="115" customFormat="1" ht="14.25" customHeight="1" x14ac:dyDescent="0.2">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s="115" customFormat="1" ht="14.25" customHeight="1" x14ac:dyDescent="0.2">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s="115" customFormat="1" ht="14.25" customHeight="1" x14ac:dyDescent="0.2">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s="115" customFormat="1" ht="14.25" customHeight="1" x14ac:dyDescent="0.2">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s="115" customFormat="1" ht="14.25" customHeight="1" x14ac:dyDescent="0.2">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s="115" customFormat="1" ht="14.25" customHeight="1" x14ac:dyDescent="0.2">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s="115" customFormat="1" ht="14.25" customHeight="1" x14ac:dyDescent="0.2">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s="115" customFormat="1" ht="14.25" customHeight="1" x14ac:dyDescent="0.2">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s="115" customFormat="1" ht="14.25" customHeight="1" x14ac:dyDescent="0.2">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s="115" customFormat="1" ht="14.25" customHeight="1" x14ac:dyDescent="0.2">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s="115" customFormat="1" ht="14.25" customHeight="1" x14ac:dyDescent="0.2">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s="115" customFormat="1" ht="14.25" customHeight="1" x14ac:dyDescent="0.2">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s="115" customFormat="1" ht="14.25" customHeight="1" x14ac:dyDescent="0.2">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s="115" customFormat="1" ht="14.25" customHeight="1" x14ac:dyDescent="0.2">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s="115" customFormat="1" ht="14.25" customHeight="1" x14ac:dyDescent="0.2">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s="115" customFormat="1" ht="14.25" customHeight="1" x14ac:dyDescent="0.2">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s="115" customFormat="1" ht="14.25" customHeight="1" x14ac:dyDescent="0.2">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s="115" customFormat="1" ht="14.2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s="115" customFormat="1" ht="14.25" customHeight="1" x14ac:dyDescent="0.2">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s="115" customFormat="1" ht="14.25" customHeight="1" x14ac:dyDescent="0.2">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s="115" customFormat="1" ht="14.25" customHeight="1" x14ac:dyDescent="0.2">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s="115" customFormat="1" ht="14.25" customHeight="1" x14ac:dyDescent="0.2">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s="115" customFormat="1" ht="14.25" customHeight="1" x14ac:dyDescent="0.2">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s="115" customFormat="1" ht="14.25" customHeight="1" x14ac:dyDescent="0.2">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s="115" customFormat="1" ht="14.25" customHeight="1" x14ac:dyDescent="0.2">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s="115" customFormat="1" ht="14.25" customHeight="1" x14ac:dyDescent="0.2">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s="115" customFormat="1" ht="14.25" customHeight="1" x14ac:dyDescent="0.2">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s="115" customFormat="1" ht="14.25" customHeight="1" x14ac:dyDescent="0.2">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s="115" customFormat="1" ht="14.25" customHeight="1" x14ac:dyDescent="0.2">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s="115" customFormat="1" ht="14.25" customHeight="1" x14ac:dyDescent="0.2">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s="115" customFormat="1" ht="14.25" customHeight="1" x14ac:dyDescent="0.2">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s="115" customFormat="1" ht="14.25" customHeight="1" x14ac:dyDescent="0.2">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s="115" customFormat="1" ht="14.25" customHeight="1" x14ac:dyDescent="0.2">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s="115" customFormat="1" ht="14.25" customHeight="1" x14ac:dyDescent="0.2">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s="115" customFormat="1" ht="14.25" customHeight="1" x14ac:dyDescent="0.2">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s="115" customFormat="1" ht="14.25" customHeight="1" x14ac:dyDescent="0.2">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s="115" customFormat="1" ht="14.25" customHeight="1" x14ac:dyDescent="0.2">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s="115" customFormat="1" ht="14.25" customHeight="1" x14ac:dyDescent="0.2">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s="115" customFormat="1" ht="14.25" customHeight="1" x14ac:dyDescent="0.2">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s="115" customFormat="1" ht="14.25" customHeight="1" x14ac:dyDescent="0.2">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s="115" customFormat="1" ht="14.25" customHeight="1" x14ac:dyDescent="0.2">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s="115" customFormat="1" ht="14.25" customHeight="1" x14ac:dyDescent="0.2">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s="115" customFormat="1" ht="14.25" customHeight="1" x14ac:dyDescent="0.2">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s="115" customFormat="1" ht="14.25" customHeight="1" x14ac:dyDescent="0.2">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s="115" customFormat="1" ht="14.25" customHeight="1" x14ac:dyDescent="0.2">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s="115" customFormat="1" ht="14.25" customHeight="1" x14ac:dyDescent="0.2">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s="115" customFormat="1" ht="14.25" customHeight="1" x14ac:dyDescent="0.2">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s="115" customFormat="1" ht="14.25" customHeight="1" x14ac:dyDescent="0.2">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s="115" customFormat="1" ht="14.25" customHeight="1" x14ac:dyDescent="0.2">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s="115" customFormat="1" ht="14.25" customHeight="1" x14ac:dyDescent="0.2">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s="115" customFormat="1" ht="14.25" customHeight="1" x14ac:dyDescent="0.2">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s="115" customFormat="1" ht="14.25" customHeight="1" x14ac:dyDescent="0.2">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s="115" customFormat="1" ht="14.25" customHeight="1" x14ac:dyDescent="0.2">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s="115" customFormat="1" ht="14.25" customHeight="1" x14ac:dyDescent="0.2">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s="115" customFormat="1" ht="14.25" customHeight="1" x14ac:dyDescent="0.2">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s="115" customFormat="1" ht="14.25" customHeight="1" x14ac:dyDescent="0.2">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s="115" customFormat="1" ht="14.25" customHeight="1" x14ac:dyDescent="0.2">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s="115" customFormat="1" ht="14.25" customHeight="1" x14ac:dyDescent="0.2">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s="115" customFormat="1" ht="14.25" customHeight="1" x14ac:dyDescent="0.2">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s="115" customFormat="1" ht="14.25" customHeight="1" x14ac:dyDescent="0.2">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s="115" customFormat="1" ht="14.25" customHeight="1" x14ac:dyDescent="0.2">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s="115" customFormat="1" ht="14.25" customHeight="1" x14ac:dyDescent="0.2">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s="115" customFormat="1" ht="14.25" customHeight="1" x14ac:dyDescent="0.2">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s="115" customFormat="1" ht="14.25" customHeight="1" x14ac:dyDescent="0.2">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s="115" customFormat="1" ht="14.25" customHeight="1" x14ac:dyDescent="0.2">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s="115" customFormat="1" ht="14.25" customHeight="1" x14ac:dyDescent="0.2">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s="115" customFormat="1" ht="14.25" customHeight="1" x14ac:dyDescent="0.2">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s="115" customFormat="1" ht="14.25" customHeight="1" x14ac:dyDescent="0.2">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s="115" customFormat="1" ht="14.25" customHeight="1" x14ac:dyDescent="0.2">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s="115" customFormat="1" ht="14.25" customHeight="1" x14ac:dyDescent="0.2">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s="115" customFormat="1" ht="14.25" customHeight="1" x14ac:dyDescent="0.2">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s="115" customFormat="1" ht="14.25" customHeight="1" x14ac:dyDescent="0.2">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s="115" customFormat="1" ht="14.25" customHeight="1" x14ac:dyDescent="0.2">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s="115" customFormat="1" ht="14.25" customHeight="1" x14ac:dyDescent="0.2">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s="115" customFormat="1" ht="14.25" customHeight="1" x14ac:dyDescent="0.2">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s="115" customFormat="1" ht="14.25" customHeight="1" x14ac:dyDescent="0.2">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s="115" customFormat="1" ht="14.25" customHeight="1" x14ac:dyDescent="0.2">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s="115" customFormat="1" ht="14.25" customHeight="1" x14ac:dyDescent="0.2">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s="115" customFormat="1" ht="14.25" customHeight="1" x14ac:dyDescent="0.2">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s="115" customFormat="1" ht="14.25" customHeight="1" x14ac:dyDescent="0.2">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s="115" customFormat="1" ht="14.25" customHeight="1" x14ac:dyDescent="0.2">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s="115" customFormat="1" ht="14.25" customHeight="1" x14ac:dyDescent="0.2">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s="115" customFormat="1" ht="14.25" customHeight="1" x14ac:dyDescent="0.2">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s="115" customFormat="1" ht="14.25" customHeight="1" x14ac:dyDescent="0.2">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s="115" customFormat="1" ht="14.25" customHeight="1" x14ac:dyDescent="0.2">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s="115" customFormat="1" ht="14.25" customHeight="1" x14ac:dyDescent="0.2">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s="115" customFormat="1" ht="14.25" customHeight="1" x14ac:dyDescent="0.2">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s="115" customFormat="1" ht="14.25" customHeight="1" x14ac:dyDescent="0.2">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s="115" customFormat="1" ht="14.25" customHeight="1" x14ac:dyDescent="0.2">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s="115" customFormat="1" ht="14.25" customHeight="1" x14ac:dyDescent="0.2">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s="115" customFormat="1" ht="14.25" customHeight="1" x14ac:dyDescent="0.2">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s="115" customFormat="1" ht="14.25" customHeight="1" x14ac:dyDescent="0.2">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s="115" customFormat="1" ht="14.25" customHeight="1" x14ac:dyDescent="0.2">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s="115" customFormat="1" ht="14.25" customHeight="1" x14ac:dyDescent="0.2">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s="115" customFormat="1" ht="14.25" customHeight="1" x14ac:dyDescent="0.2">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s="115" customFormat="1" ht="14.25" customHeight="1" x14ac:dyDescent="0.2">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s="115" customFormat="1" ht="14.25" customHeight="1" x14ac:dyDescent="0.2">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s="115" customFormat="1" ht="14.25" customHeight="1" x14ac:dyDescent="0.2">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s="115" customFormat="1" ht="14.25" customHeight="1" x14ac:dyDescent="0.2">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s="115" customFormat="1" ht="14.25" customHeight="1" x14ac:dyDescent="0.2">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s="115" customFormat="1" ht="14.25" customHeight="1" x14ac:dyDescent="0.2">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s="115" customFormat="1" ht="14.25" customHeight="1" x14ac:dyDescent="0.2">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s="115" customFormat="1" ht="14.25" customHeight="1" x14ac:dyDescent="0.2">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s="115" customFormat="1" ht="14.25" customHeight="1" x14ac:dyDescent="0.2">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s="115" customFormat="1" ht="14.25" customHeight="1" x14ac:dyDescent="0.2">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s="115" customFormat="1" ht="14.25" customHeight="1" x14ac:dyDescent="0.2">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s="115" customFormat="1" ht="14.25" customHeight="1" x14ac:dyDescent="0.2">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s="115" customFormat="1" ht="14.25" customHeight="1" x14ac:dyDescent="0.2">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s="115" customFormat="1" ht="14.25" customHeight="1" x14ac:dyDescent="0.2">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s="115" customFormat="1" ht="14.25" customHeight="1" x14ac:dyDescent="0.2">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s="115" customFormat="1" ht="14.25" customHeight="1" x14ac:dyDescent="0.2">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s="115" customFormat="1" ht="14.25" customHeight="1" x14ac:dyDescent="0.2">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s="115" customFormat="1" ht="14.25" customHeight="1" x14ac:dyDescent="0.2">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s="115" customFormat="1" ht="14.25" customHeight="1" x14ac:dyDescent="0.2">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s="115" customFormat="1" ht="14.25" customHeight="1" x14ac:dyDescent="0.2">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s="115" customFormat="1" ht="14.25" customHeight="1" x14ac:dyDescent="0.2">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s="115" customFormat="1" ht="14.25" customHeight="1" x14ac:dyDescent="0.2">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s="115" customFormat="1" ht="14.25" customHeight="1" x14ac:dyDescent="0.2">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s="115" customFormat="1" ht="14.25" customHeight="1" x14ac:dyDescent="0.2">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s="115" customFormat="1" ht="14.25" customHeight="1" x14ac:dyDescent="0.2">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s="115" customFormat="1" ht="14.25" customHeight="1" x14ac:dyDescent="0.2">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s="115" customFormat="1" ht="14.25" customHeight="1" x14ac:dyDescent="0.2">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s="115" customFormat="1" ht="14.25" customHeight="1" x14ac:dyDescent="0.2">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s="115" customFormat="1" ht="14.25" customHeight="1" x14ac:dyDescent="0.2">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s="115" customFormat="1" ht="14.25"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s="115" customFormat="1" ht="14.25" customHeight="1" x14ac:dyDescent="0.2">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s="115" customFormat="1" ht="14.25" customHeight="1" x14ac:dyDescent="0.2">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s="115" customFormat="1"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s="115" customFormat="1"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s="115" customFormat="1"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s="115" customFormat="1"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s="115" customFormat="1"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s="115" customFormat="1"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s="115" customFormat="1"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s="115" customFormat="1"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s="115" customFormat="1"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s="115" customFormat="1"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s="115" customFormat="1"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s="115" customFormat="1"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s="115" customFormat="1"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s="115" customFormat="1"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s="115" customFormat="1"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s="115" customFormat="1"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s="115" customFormat="1"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s="115" customFormat="1"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s="115" customFormat="1"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s="115" customFormat="1"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s="115" customFormat="1"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s="115" customFormat="1"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s="115" customFormat="1"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s="115" customFormat="1"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s="115" customFormat="1"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s="115" customFormat="1"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s="115" customFormat="1"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s="115" customFormat="1"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s="115" customFormat="1"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s="115" customFormat="1"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s="115" customFormat="1"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s="115" customFormat="1"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s="115" customFormat="1"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s="115" customFormat="1"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s="115" customFormat="1"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s="115" customFormat="1"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s="115" customFormat="1"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s="115" customFormat="1"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s="115" customFormat="1"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s="115" customFormat="1"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s="115" customFormat="1"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s="115" customFormat="1"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s="115" customFormat="1"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s="115" customFormat="1"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s="115" customFormat="1"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s="115" customFormat="1"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s="115" customFormat="1"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s="115" customFormat="1"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s="115" customFormat="1"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s="115" customFormat="1"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s="115" customFormat="1"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s="115" customFormat="1"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s="115" customFormat="1"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s="115" customFormat="1"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s="115" customFormat="1"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s="115" customFormat="1"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s="115" customFormat="1"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s="115" customFormat="1"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s="115" customFormat="1"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s="115" customFormat="1"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s="115" customFormat="1"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s="115" customFormat="1"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s="115" customFormat="1"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s="115" customFormat="1"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s="115" customFormat="1"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s="115" customFormat="1"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s="115" customFormat="1"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s="115" customFormat="1"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s="115" customFormat="1"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s="115" customFormat="1"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s="115" customFormat="1"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s="115" customFormat="1"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s="115" customFormat="1"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s="115" customFormat="1"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s="115" customFormat="1"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s="115" customFormat="1"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s="115" customFormat="1"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s="115" customFormat="1"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s="115" customFormat="1"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s="115" customFormat="1"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s="115" customFormat="1"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s="115" customFormat="1"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s="115" customFormat="1"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s="115" customFormat="1"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s="115" customFormat="1"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s="115" customFormat="1"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s="115" customFormat="1"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s="115" customFormat="1"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s="115" customFormat="1"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s="115" customFormat="1"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s="115" customFormat="1"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s="115" customFormat="1"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s="115" customFormat="1"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s="115" customFormat="1"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s="115" customFormat="1"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s="115" customFormat="1"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s="115" customFormat="1"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s="115" customFormat="1"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s="115" customFormat="1"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s="115" customFormat="1"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s="115" customFormat="1"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s="115" customFormat="1"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s="115" customFormat="1"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s="115" customFormat="1"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s="115" customFormat="1"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s="115" customFormat="1"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s="115" customFormat="1"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s="115" customFormat="1"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s="115" customFormat="1"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s="115" customFormat="1"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s="115" customFormat="1"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s="115" customFormat="1"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s="115" customFormat="1"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s="115" customFormat="1"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s="115" customFormat="1"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s="115" customFormat="1"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s="115" customFormat="1"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s="115" customFormat="1"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s="115" customFormat="1"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s="115" customFormat="1"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s="115" customFormat="1"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s="115" customFormat="1"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s="115" customFormat="1"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s="115" customFormat="1"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s="115" customFormat="1"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s="115" customFormat="1"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s="115" customFormat="1"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s="115" customFormat="1"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s="115" customFormat="1"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s="115" customFormat="1"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s="115" customFormat="1"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s="115" customFormat="1"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s="115" customFormat="1"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s="115" customFormat="1"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s="115" customFormat="1"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s="115" customFormat="1"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s="115" customFormat="1"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s="115" customFormat="1"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s="115" customFormat="1"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s="115" customFormat="1"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s="115" customFormat="1"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s="115" customFormat="1"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s="115" customFormat="1"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s="115" customFormat="1"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s="115" customFormat="1"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s="115" customFormat="1"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s="115" customFormat="1"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s="115" customFormat="1"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s="115" customFormat="1"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s="115" customFormat="1"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s="115" customFormat="1"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s="115" customFormat="1"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s="115" customFormat="1"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s="115" customFormat="1"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s="115" customFormat="1"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s="115" customFormat="1"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s="115" customFormat="1"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s="115" customFormat="1"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s="115" customFormat="1"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s="115" customFormat="1"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s="115" customFormat="1"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s="115" customFormat="1"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s="115" customFormat="1"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s="115" customFormat="1"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s="115" customFormat="1"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s="115" customFormat="1"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s="115" customFormat="1"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s="115" customFormat="1"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s="115" customFormat="1"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s="115" customFormat="1"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s="115" customFormat="1"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s="115" customFormat="1"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s="115" customFormat="1"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s="115" customFormat="1"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s="115" customFormat="1"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s="115" customFormat="1"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s="115" customFormat="1"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s="115" customFormat="1"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s="115" customFormat="1"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s="115" customFormat="1"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s="115" customFormat="1"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s="115" customFormat="1"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s="115" customFormat="1"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s="115" customFormat="1"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s="115" customFormat="1"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s="115" customFormat="1"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s="115" customFormat="1"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s="115" customFormat="1"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s="115" customFormat="1"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s="115" customFormat="1"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s="115" customFormat="1"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s="115" customFormat="1"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s="115" customFormat="1"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s="115" customFormat="1"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s="115" customFormat="1"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s="115" customFormat="1"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s="115" customFormat="1"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s="115" customFormat="1"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s="115" customFormat="1"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s="115" customFormat="1"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s="115" customFormat="1"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s="115" customFormat="1"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s="115" customFormat="1"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s="115" customFormat="1"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s="115" customFormat="1"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s="115" customFormat="1"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s="115" customFormat="1"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s="115" customFormat="1"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s="115" customFormat="1"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s="115" customFormat="1"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s="115" customFormat="1"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s="115" customFormat="1"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s="115" customFormat="1"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s="115" customFormat="1"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s="115" customFormat="1"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s="115" customFormat="1"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s="115" customFormat="1"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s="115" customFormat="1"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s="115" customFormat="1"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s="115" customFormat="1"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s="115" customFormat="1"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s="115" customFormat="1"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s="115" customFormat="1"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s="115" customFormat="1"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s="115" customFormat="1"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s="115" customFormat="1"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s="115" customFormat="1"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s="115" customFormat="1"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s="115" customFormat="1"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s="115" customFormat="1"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s="115" customFormat="1"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s="115" customFormat="1"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s="115" customFormat="1"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s="115" customFormat="1"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s="115" customFormat="1"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s="115" customFormat="1"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s="115" customFormat="1"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s="115" customFormat="1"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s="115" customFormat="1"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s="115" customFormat="1"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s="115" customFormat="1"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s="115" customFormat="1"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s="115" customFormat="1"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s="115" customFormat="1"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s="115" customFormat="1"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s="115" customFormat="1"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s="115" customFormat="1"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s="115" customFormat="1"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s="115" customFormat="1"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s="115" customFormat="1"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s="115" customFormat="1"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s="115" customFormat="1"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s="115" customFormat="1"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s="115" customFormat="1"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s="115" customFormat="1"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s="115" customFormat="1"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s="115" customFormat="1"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s="115" customFormat="1"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s="115" customFormat="1"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s="115" customFormat="1"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s="115" customFormat="1"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s="115" customFormat="1"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s="115" customFormat="1"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s="115" customFormat="1"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s="115" customFormat="1"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s="115" customFormat="1"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s="115" customFormat="1"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s="115" customFormat="1"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s="115" customFormat="1"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s="115" customFormat="1"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s="115" customFormat="1"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s="115" customFormat="1"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s="115" customFormat="1"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s="115" customFormat="1"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s="115" customFormat="1"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s="115" customFormat="1"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s="115" customFormat="1"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s="115" customFormat="1"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s="115" customFormat="1"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s="115" customFormat="1"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s="115" customFormat="1"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s="115" customFormat="1"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s="115" customFormat="1"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s="115" customFormat="1"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s="115" customFormat="1"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s="115" customFormat="1"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s="115" customFormat="1"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s="115" customFormat="1"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s="115" customFormat="1"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s="115" customFormat="1"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s="115" customFormat="1"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s="115" customFormat="1"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s="115" customFormat="1"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s="115" customFormat="1"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s="115" customFormat="1"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s="115" customFormat="1"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s="115" customFormat="1"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s="115" customFormat="1"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s="115" customFormat="1"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s="115" customFormat="1"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s="115" customFormat="1"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s="115" customFormat="1"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s="115" customFormat="1"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s="115" customFormat="1"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s="115" customFormat="1"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s="115" customFormat="1"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s="115" customFormat="1"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s="115" customFormat="1"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s="115" customFormat="1"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s="115" customFormat="1"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s="115" customFormat="1"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s="115" customFormat="1"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s="115" customFormat="1"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s="115" customFormat="1"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s="115" customFormat="1"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s="115" customFormat="1"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s="115" customFormat="1"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s="115" customFormat="1"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s="115" customFormat="1"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s="115" customFormat="1"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s="115" customFormat="1"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s="115" customFormat="1"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s="115" customFormat="1"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s="115" customFormat="1"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s="115" customFormat="1"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s="115" customFormat="1"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s="115" customFormat="1"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s="115" customFormat="1"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s="115" customFormat="1"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s="115" customFormat="1"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s="115" customFormat="1"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s="115" customFormat="1"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s="115" customFormat="1"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s="115" customFormat="1"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s="115" customFormat="1"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s="115" customFormat="1"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s="115" customFormat="1"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s="115" customFormat="1"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s="115" customFormat="1"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s="115" customFormat="1"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s="115" customFormat="1"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s="115" customFormat="1"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s="115" customFormat="1"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s="115" customFormat="1"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s="115" customFormat="1"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s="115" customFormat="1"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s="115" customFormat="1"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s="115" customFormat="1"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s="115" customFormat="1"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s="115" customFormat="1"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s="115" customFormat="1"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s="115" customFormat="1"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s="115" customFormat="1"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s="115" customFormat="1"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s="115" customFormat="1"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s="115" customFormat="1"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s="115" customFormat="1"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s="115" customFormat="1"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s="115" customFormat="1"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s="115" customFormat="1"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s="115" customFormat="1"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s="115" customFormat="1"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s="115" customFormat="1"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s="115" customFormat="1"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s="115" customFormat="1"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s="115" customFormat="1"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s="115" customFormat="1"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s="115" customFormat="1"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s="115" customFormat="1"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s="115" customFormat="1"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s="115" customFormat="1"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s="115" customFormat="1"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s="115" customFormat="1"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s="115" customFormat="1"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s="115" customFormat="1"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s="115" customFormat="1"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s="115" customFormat="1"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s="115" customFormat="1"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s="115" customFormat="1"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s="115" customFormat="1"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s="115" customFormat="1"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s="115" customFormat="1"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s="115" customFormat="1"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s="115" customFormat="1"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s="115" customFormat="1"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s="115" customFormat="1"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s="115" customFormat="1"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s="115" customFormat="1"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s="115" customFormat="1"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s="115" customFormat="1"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s="115" customFormat="1"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s="115" customFormat="1"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s="115" customFormat="1"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s="115" customFormat="1"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s="115" customFormat="1"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s="115" customFormat="1"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s="115" customFormat="1"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s="115" customFormat="1"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s="115" customFormat="1"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s="115" customFormat="1"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s="115" customFormat="1"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s="115" customFormat="1"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s="115" customFormat="1"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s="115" customFormat="1"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s="115" customFormat="1"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s="115" customFormat="1"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s="115" customFormat="1"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s="115" customFormat="1"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s="115" customFormat="1"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s="115" customFormat="1"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s="115" customFormat="1"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s="115" customFormat="1"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s="115" customFormat="1"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s="115" customFormat="1"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s="115" customFormat="1"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s="115" customFormat="1"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s="115" customFormat="1"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s="115" customFormat="1"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s="115" customFormat="1"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s="115" customFormat="1"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s="115" customFormat="1"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s="115" customFormat="1"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s="115" customFormat="1"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s="115" customFormat="1"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s="115" customFormat="1"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s="115" customFormat="1"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s="115" customFormat="1"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s="115" customFormat="1"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s="115" customFormat="1"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s="115" customFormat="1"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s="115" customFormat="1"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s="115" customFormat="1"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s="115" customFormat="1"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s="115" customFormat="1"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s="115" customFormat="1"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s="115" customFormat="1"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s="115" customFormat="1"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s="115" customFormat="1"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s="115" customFormat="1"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s="115" customFormat="1"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s="115" customFormat="1"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s="115" customFormat="1"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s="115" customFormat="1"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s="115" customFormat="1"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s="115" customFormat="1"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s="115" customFormat="1"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s="115" customFormat="1"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s="115" customFormat="1"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s="115" customFormat="1"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s="115" customFormat="1"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s="115" customFormat="1"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s="115" customFormat="1"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s="115" customFormat="1"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s="115" customFormat="1"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s="115" customFormat="1"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s="115" customFormat="1"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s="115" customFormat="1"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s="115" customFormat="1"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s="115" customFormat="1"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s="115" customFormat="1"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s="115" customFormat="1"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s="115" customFormat="1"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s="115" customFormat="1"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s="115" customFormat="1"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s="115" customFormat="1"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s="115" customFormat="1"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s="115" customFormat="1"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s="115" customFormat="1"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s="115" customFormat="1"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s="115" customFormat="1"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s="115" customFormat="1"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s="115" customFormat="1"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s="115" customFormat="1"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s="115" customFormat="1"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s="115" customFormat="1"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s="115" customFormat="1"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s="115" customFormat="1"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s="115" customFormat="1"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s="115" customFormat="1"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s="115" customFormat="1"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s="115" customFormat="1"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s="115" customFormat="1"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s="115" customFormat="1"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s="115" customFormat="1"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s="115" customFormat="1"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s="115" customFormat="1"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s="115" customFormat="1"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s="115" customFormat="1"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s="115" customFormat="1"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s="115" customFormat="1"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s="115" customFormat="1"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s="115" customFormat="1"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s="115" customFormat="1"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s="115" customFormat="1"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s="115" customFormat="1"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s="115" customFormat="1"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s="115" customFormat="1"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s="115" customFormat="1"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s="115" customFormat="1"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s="115" customFormat="1"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s="115" customFormat="1"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s="115" customFormat="1"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s="115" customFormat="1"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s="115" customFormat="1"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s="115" customFormat="1"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s="115" customFormat="1"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s="115" customFormat="1"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s="115" customFormat="1"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s="115" customFormat="1"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s="115" customFormat="1"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s="115" customFormat="1"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s="115" customFormat="1"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s="115" customFormat="1"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s="115" customFormat="1"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s="115" customFormat="1"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s="115" customFormat="1"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s="115" customFormat="1"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s="115" customFormat="1"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s="115" customFormat="1"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s="115" customFormat="1"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s="115" customFormat="1"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s="115" customFormat="1"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s="115" customFormat="1"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s="115" customFormat="1"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s="115" customFormat="1"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s="115" customFormat="1"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s="115" customFormat="1"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s="115" customFormat="1"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s="115" customFormat="1"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s="115" customFormat="1"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s="115" customFormat="1"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s="115" customFormat="1"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s="115" customFormat="1"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s="115" customFormat="1"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s="115" customFormat="1"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s="115" customFormat="1"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s="115" customFormat="1"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s="115" customFormat="1"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s="115" customFormat="1"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s="115" customFormat="1"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s="115" customFormat="1"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s="115" customFormat="1"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s="115" customFormat="1"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s="115" customFormat="1"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s="115" customFormat="1"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s="115" customFormat="1"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s="115" customFormat="1"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s="115" customFormat="1"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s="115" customFormat="1"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s="115" customFormat="1"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s="115" customFormat="1"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s="115" customFormat="1"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s="115" customFormat="1"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s="115" customFormat="1"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s="115" customFormat="1"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s="115" customFormat="1"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s="115" customFormat="1"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s="115" customFormat="1"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s="115" customFormat="1"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s="115" customFormat="1"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s="115" customFormat="1"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s="115" customFormat="1"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s="115" customFormat="1"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s="115" customFormat="1"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s="115" customFormat="1"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s="115" customFormat="1"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s="115" customFormat="1"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s="115" customFormat="1"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s="115" customFormat="1"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s="115" customFormat="1"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s="115" customFormat="1"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s="115" customFormat="1"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s="115" customFormat="1"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s="115" customFormat="1"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s="115" customFormat="1"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s="115" customFormat="1"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s="115" customFormat="1"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s="115" customFormat="1"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s="115" customFormat="1"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s="115" customFormat="1"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s="115" customFormat="1"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s="115" customFormat="1"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s="115" customFormat="1"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s="115" customFormat="1"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s="115" customFormat="1"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s="115" customFormat="1"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s="115" customFormat="1"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s="115" customFormat="1"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s="115" customFormat="1"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s="115" customFormat="1"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s="115" customFormat="1"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s="115" customFormat="1"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s="115" customFormat="1"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s="115" customFormat="1"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s="115" customFormat="1"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s="115" customFormat="1"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s="115" customFormat="1"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s="115" customFormat="1"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s="115" customFormat="1"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s="115" customFormat="1"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s="115" customFormat="1"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s="115" customFormat="1"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s="115" customFormat="1"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s="115" customFormat="1"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s="115" customFormat="1"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s="115" customFormat="1"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s="115" customFormat="1"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s="115" customFormat="1"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s="115" customFormat="1"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s="115" customFormat="1"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s="115" customFormat="1"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s="115" customFormat="1"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s="115" customFormat="1"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s="115" customFormat="1"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s="115" customFormat="1"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s="115" customFormat="1"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s="115" customFormat="1"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s="115" customFormat="1"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s="115" customFormat="1"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s="115" customFormat="1"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s="115" customFormat="1"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s="115" customFormat="1"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s="115" customFormat="1"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s="115" customFormat="1"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s="115" customFormat="1"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s="115" customFormat="1"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s="115" customFormat="1"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s="115" customFormat="1"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s="115" customFormat="1"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s="115" customFormat="1"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s="115" customFormat="1"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s="115" customFormat="1"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s="115" customFormat="1"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s="115" customFormat="1"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s="115" customFormat="1"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s="115" customFormat="1"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s="115" customFormat="1"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s="115" customFormat="1"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s="115" customFormat="1"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s="115" customFormat="1"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s="115" customFormat="1"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s="115" customFormat="1"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s="115" customFormat="1"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s="115" customFormat="1"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s="115" customFormat="1"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s="115" customFormat="1"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s="115" customFormat="1"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s="115" customFormat="1"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s="115" customFormat="1"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s="115" customFormat="1"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s="115" customFormat="1"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s="115" customFormat="1"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s="115" customFormat="1"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s="115" customFormat="1"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s="115" customFormat="1"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s="115" customFormat="1"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s="115" customFormat="1"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s="115" customFormat="1"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s="115" customFormat="1"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s="115" customFormat="1"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s="115" customFormat="1"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s="115" customFormat="1"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s="115" customFormat="1"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s="115" customFormat="1"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s="115" customFormat="1"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s="115" customFormat="1"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s="115" customFormat="1"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s="115" customFormat="1"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s="115" customFormat="1"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s="115" customFormat="1"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s="115" customFormat="1"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s="115" customFormat="1"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s="115" customFormat="1"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s="115" customFormat="1"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s="115" customFormat="1"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s="115" customFormat="1"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s="115" customFormat="1"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s="115" customFormat="1"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s="115" customFormat="1"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s="115" customFormat="1"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s="115" customFormat="1"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s="115" customFormat="1"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s="115" customFormat="1"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s="115" customFormat="1"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s="115" customFormat="1"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s="115" customFormat="1"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s="115" customFormat="1"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s="115" customFormat="1"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s="115" customFormat="1"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s="115" customFormat="1"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s="115" customFormat="1"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s="115" customFormat="1"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s="115" customFormat="1"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s="115" customFormat="1"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s="115" customFormat="1"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s="115" customFormat="1"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s="115" customFormat="1"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s="115" customFormat="1"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s="115" customFormat="1"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s="115" customFormat="1"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s="115" customFormat="1"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s="115" customFormat="1"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s="115" customFormat="1"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s="115" customFormat="1"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s="115" customFormat="1"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s="115" customFormat="1"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s="115" customFormat="1"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s="115" customFormat="1"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s="115" customFormat="1"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s="115" customFormat="1"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s="115" customFormat="1"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s="115" customFormat="1"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s="115" customFormat="1"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s="115" customFormat="1"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s="115" customFormat="1"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s="115" customFormat="1"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s="115" customFormat="1"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s="115" customFormat="1"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s="115" customFormat="1"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s="115" customFormat="1"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s="115" customFormat="1"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s="115" customFormat="1"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s="115" customFormat="1"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s="115" customFormat="1"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s="115" customFormat="1"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s="115" customFormat="1"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s="115" customFormat="1"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s="115" customFormat="1"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s="115" customFormat="1"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s="115" customFormat="1"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s="115" customFormat="1"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s="115" customFormat="1"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s="115" customFormat="1"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s="115" customFormat="1"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s="115" customFormat="1"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s="115" customFormat="1"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s="115" customFormat="1"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s="115" customFormat="1"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s="115" customFormat="1"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s="115" customFormat="1"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s="115" customFormat="1"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s="115" customFormat="1"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s="115" customFormat="1"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s="115" customFormat="1"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s="115" customFormat="1"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s="115" customFormat="1"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s="115" customFormat="1"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s="115" customFormat="1"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s="115" customFormat="1"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s="115" customFormat="1"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s="115" customFormat="1"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s="115" customFormat="1"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s="115" customFormat="1"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s="115" customFormat="1"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s="115" customFormat="1"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s="115" customFormat="1"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s="115" customFormat="1"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s="115" customFormat="1"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s="115" customFormat="1"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s="115" customFormat="1"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s="115" customFormat="1"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s="115" customFormat="1"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s="115" customFormat="1"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s="115" customFormat="1"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s="115" customFormat="1"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s="115" customFormat="1"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s="115" customFormat="1"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s="115" customFormat="1"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s="115" customFormat="1"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s="115" customFormat="1"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s="115" customFormat="1"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s="115" customFormat="1"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s="115" customFormat="1"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s="115" customFormat="1"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s="115" customFormat="1"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s="115" customFormat="1"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s="115" customFormat="1"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s="115" customFormat="1"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s="115" customFormat="1"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s="115" customFormat="1"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A5:Q5"/>
    <mergeCell ref="A6:B6"/>
    <mergeCell ref="C6:I6"/>
    <mergeCell ref="J6:K6"/>
    <mergeCell ref="L6:Q6"/>
  </mergeCells>
  <dataValidations count="9">
    <dataValidation type="list" allowBlank="1" showErrorMessage="1" sqref="H8">
      <formula1>POL</formula1>
    </dataValidation>
    <dataValidation type="list" allowBlank="1" showErrorMessage="1" sqref="K8">
      <formula1>INDIRECT($J$8)</formula1>
    </dataValidation>
    <dataValidation type="list" allowBlank="1" showErrorMessage="1" sqref="E8">
      <formula1>PND</formula1>
    </dataValidation>
    <dataValidation type="list" allowBlank="1" showErrorMessage="1" sqref="A8">
      <formula1>AREAS</formula1>
    </dataValidation>
    <dataValidation type="list" allowBlank="1" showErrorMessage="1" sqref="J8">
      <formula1>#REF!</formula1>
    </dataValidation>
    <dataValidation type="list" allowBlank="1" showErrorMessage="1" sqref="F8">
      <formula1>obj</formula1>
    </dataValidation>
    <dataValidation type="list" allowBlank="1" showErrorMessage="1" sqref="B8">
      <formula1>PROCESO</formula1>
    </dataValidation>
    <dataValidation type="list" allowBlank="1" showErrorMessage="1" sqref="D8">
      <formula1>ODS</formula1>
    </dataValidation>
    <dataValidation type="list" allowBlank="1" showErrorMessage="1" sqref="G8">
      <formula1>MIPG</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C2E5"/>
  </sheetPr>
  <dimension ref="A1:AT1000"/>
  <sheetViews>
    <sheetView showGridLines="0" workbookViewId="0">
      <selection activeCell="AI8" sqref="AI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6" width="19.375" style="115" customWidth="1"/>
    <col min="7" max="8" width="17.625" style="115" customWidth="1"/>
    <col min="9" max="9" width="15.625" style="115" customWidth="1"/>
    <col min="10" max="10" width="16.6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2.625" style="115" customWidth="1"/>
    <col min="19" max="19" width="37.5" style="115" customWidth="1"/>
    <col min="20" max="20" width="29.125" style="115" customWidth="1"/>
    <col min="21" max="21" width="16.75" style="115" bestFit="1" customWidth="1"/>
    <col min="22" max="22" width="36.25" style="115" customWidth="1"/>
    <col min="23" max="23" width="52.25" style="115" customWidth="1"/>
    <col min="24" max="24" width="24.25" style="115" bestFit="1" customWidth="1"/>
    <col min="25" max="26" width="52.25" style="115" customWidth="1"/>
    <col min="27" max="27" width="23" style="115" bestFit="1" customWidth="1"/>
    <col min="28" max="28" width="52" style="115" bestFit="1" customWidth="1"/>
    <col min="29" max="29" width="52.25" style="115" customWidth="1"/>
    <col min="30" max="30" width="24.25" style="115" bestFit="1" customWidth="1"/>
    <col min="31" max="32" width="52.25" style="115" customWidth="1"/>
    <col min="33" max="33" width="23" style="115" bestFit="1" customWidth="1"/>
    <col min="34" max="34" width="38.875" style="115" customWidth="1"/>
    <col min="35" max="35" width="41.25" style="115" customWidth="1"/>
    <col min="36" max="41" width="52.25" style="115" hidden="1" customWidth="1"/>
    <col min="42" max="42" width="52.25" style="115" customWidth="1"/>
    <col min="43" max="46" width="19.125" style="115" customWidth="1"/>
    <col min="47" max="16384" width="12.625" style="115"/>
  </cols>
  <sheetData>
    <row r="1" spans="1:46" ht="15" customHeight="1" x14ac:dyDescent="0.2">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37.5" customHeight="1" x14ac:dyDescent="0.2">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6"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6" ht="29.25" customHeight="1" x14ac:dyDescent="0.2">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row>
    <row r="5" spans="1:46" ht="6.75" customHeight="1" x14ac:dyDescent="0.2">
      <c r="A5" s="137"/>
      <c r="B5" s="137"/>
      <c r="C5" s="137"/>
      <c r="D5" s="138"/>
      <c r="E5" s="125"/>
      <c r="F5" s="125"/>
      <c r="G5" s="125"/>
      <c r="H5" s="125"/>
      <c r="I5" s="125"/>
      <c r="J5" s="125"/>
      <c r="K5" s="125"/>
      <c r="L5" s="125"/>
      <c r="M5" s="125"/>
      <c r="N5" s="125"/>
      <c r="O5" s="125"/>
      <c r="P5" s="125"/>
      <c r="Q5" s="125"/>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row>
    <row r="6" spans="1:46" ht="33.75" customHeight="1" x14ac:dyDescent="0.2">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row>
    <row r="7" spans="1:46" ht="52.5" customHeight="1" x14ac:dyDescent="0.2">
      <c r="A7" s="140" t="s">
        <v>219</v>
      </c>
      <c r="B7" s="141" t="s">
        <v>220</v>
      </c>
      <c r="C7" s="141" t="s">
        <v>221</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49"/>
      <c r="AQ7" s="150" t="s">
        <v>244</v>
      </c>
      <c r="AR7" s="150" t="s">
        <v>245</v>
      </c>
      <c r="AS7" s="151" t="s">
        <v>246</v>
      </c>
      <c r="AT7" s="150" t="s">
        <v>247</v>
      </c>
    </row>
    <row r="8" spans="1:46" ht="326.25" x14ac:dyDescent="0.2">
      <c r="A8" s="152" t="s">
        <v>583</v>
      </c>
      <c r="B8" s="152" t="s">
        <v>584</v>
      </c>
      <c r="C8" s="152" t="s">
        <v>585</v>
      </c>
      <c r="D8" s="152" t="s">
        <v>251</v>
      </c>
      <c r="E8" s="152" t="s">
        <v>251</v>
      </c>
      <c r="F8" s="152" t="s">
        <v>45</v>
      </c>
      <c r="G8" s="152" t="s">
        <v>586</v>
      </c>
      <c r="H8" s="152" t="s">
        <v>587</v>
      </c>
      <c r="I8" s="152" t="s">
        <v>0</v>
      </c>
      <c r="J8" s="152" t="s">
        <v>293</v>
      </c>
      <c r="K8" s="153" t="s">
        <v>588</v>
      </c>
      <c r="L8" s="152" t="s">
        <v>589</v>
      </c>
      <c r="M8" s="152" t="s">
        <v>590</v>
      </c>
      <c r="N8" s="152" t="s">
        <v>68</v>
      </c>
      <c r="O8" s="152" t="s">
        <v>591</v>
      </c>
      <c r="P8" s="152">
        <v>1</v>
      </c>
      <c r="Q8" s="152"/>
      <c r="R8" s="157">
        <v>0</v>
      </c>
      <c r="S8" s="160" t="s">
        <v>592</v>
      </c>
      <c r="T8" s="158" t="s">
        <v>593</v>
      </c>
      <c r="U8" s="157">
        <v>0</v>
      </c>
      <c r="V8" s="156" t="s">
        <v>594</v>
      </c>
      <c r="W8" s="156" t="s">
        <v>595</v>
      </c>
      <c r="X8" s="157">
        <v>0.33333333333333331</v>
      </c>
      <c r="Y8" s="156" t="s">
        <v>596</v>
      </c>
      <c r="Z8" s="156" t="s">
        <v>597</v>
      </c>
      <c r="AA8" s="157">
        <v>0.33333333333333331</v>
      </c>
      <c r="AB8" s="156" t="s">
        <v>598</v>
      </c>
      <c r="AC8" s="156" t="s">
        <v>944</v>
      </c>
      <c r="AD8" s="157">
        <v>0.33333333333333331</v>
      </c>
      <c r="AE8" s="156" t="s">
        <v>599</v>
      </c>
      <c r="AF8" s="156" t="s">
        <v>600</v>
      </c>
      <c r="AG8" s="157">
        <v>0.33333333333333331</v>
      </c>
      <c r="AH8" s="189" t="s">
        <v>943</v>
      </c>
      <c r="AI8" s="156" t="s">
        <v>601</v>
      </c>
      <c r="AJ8" s="157">
        <v>0.33333333333333331</v>
      </c>
      <c r="AK8" s="153" t="s">
        <v>602</v>
      </c>
      <c r="AL8" s="153" t="s">
        <v>603</v>
      </c>
      <c r="AM8" s="153"/>
      <c r="AN8" s="153"/>
      <c r="AO8" s="153"/>
      <c r="AP8" s="137"/>
      <c r="AQ8" s="157">
        <f t="shared" ref="AQ8:AQ9" si="0">R8+X8+AD8+AJ8</f>
        <v>1</v>
      </c>
      <c r="AR8" s="157">
        <f t="shared" ref="AR8:AR9" si="1">U8+AA8+AG8</f>
        <v>0.66666666666666663</v>
      </c>
      <c r="AS8" s="157">
        <f t="shared" ref="AS8:AS9" si="2">R8+X8+AD8</f>
        <v>0.66666666666666663</v>
      </c>
      <c r="AT8" s="157">
        <f t="shared" ref="AT8:AT9" si="3">P8</f>
        <v>1</v>
      </c>
    </row>
    <row r="9" spans="1:46" ht="201.75" customHeight="1" x14ac:dyDescent="0.2">
      <c r="A9" s="152" t="s">
        <v>583</v>
      </c>
      <c r="B9" s="152" t="s">
        <v>584</v>
      </c>
      <c r="C9" s="152" t="s">
        <v>604</v>
      </c>
      <c r="D9" s="152" t="s">
        <v>252</v>
      </c>
      <c r="E9" s="152" t="s">
        <v>251</v>
      </c>
      <c r="F9" s="152" t="s">
        <v>45</v>
      </c>
      <c r="G9" s="152" t="s">
        <v>251</v>
      </c>
      <c r="H9" s="152" t="s">
        <v>0</v>
      </c>
      <c r="I9" s="152" t="s">
        <v>0</v>
      </c>
      <c r="J9" s="152" t="s">
        <v>256</v>
      </c>
      <c r="K9" s="153" t="s">
        <v>257</v>
      </c>
      <c r="L9" s="152" t="s">
        <v>605</v>
      </c>
      <c r="M9" s="152" t="s">
        <v>259</v>
      </c>
      <c r="N9" s="152" t="s">
        <v>28</v>
      </c>
      <c r="O9" s="152" t="s">
        <v>606</v>
      </c>
      <c r="P9" s="152">
        <v>1</v>
      </c>
      <c r="Q9" s="155"/>
      <c r="R9" s="154">
        <v>0</v>
      </c>
      <c r="S9" s="160" t="s">
        <v>607</v>
      </c>
      <c r="T9" s="160" t="s">
        <v>608</v>
      </c>
      <c r="U9" s="154">
        <v>0.3</v>
      </c>
      <c r="V9" s="159" t="s">
        <v>609</v>
      </c>
      <c r="W9" s="159" t="s">
        <v>610</v>
      </c>
      <c r="X9" s="154">
        <v>0.2</v>
      </c>
      <c r="Y9" s="159" t="s">
        <v>611</v>
      </c>
      <c r="Z9" s="159" t="s">
        <v>612</v>
      </c>
      <c r="AA9" s="154">
        <v>0.3</v>
      </c>
      <c r="AB9" s="159" t="s">
        <v>613</v>
      </c>
      <c r="AC9" s="159" t="s">
        <v>614</v>
      </c>
      <c r="AD9" s="154">
        <v>0.8</v>
      </c>
      <c r="AE9" s="159" t="s">
        <v>615</v>
      </c>
      <c r="AF9" s="159" t="s">
        <v>616</v>
      </c>
      <c r="AG9" s="157">
        <v>0.4</v>
      </c>
      <c r="AH9" s="156" t="s">
        <v>617</v>
      </c>
      <c r="AI9" s="156" t="s">
        <v>618</v>
      </c>
      <c r="AJ9" s="154"/>
      <c r="AK9" s="152"/>
      <c r="AL9" s="152"/>
      <c r="AM9" s="152"/>
      <c r="AN9" s="152"/>
      <c r="AO9" s="152"/>
      <c r="AP9" s="137"/>
      <c r="AQ9" s="157">
        <f t="shared" si="0"/>
        <v>1</v>
      </c>
      <c r="AR9" s="157">
        <f t="shared" si="1"/>
        <v>1</v>
      </c>
      <c r="AS9" s="157">
        <f t="shared" si="2"/>
        <v>1</v>
      </c>
      <c r="AT9" s="157">
        <f t="shared" si="3"/>
        <v>1</v>
      </c>
    </row>
    <row r="10" spans="1:46" ht="14.25" customHeight="1" x14ac:dyDescent="0.2">
      <c r="A10" s="137"/>
      <c r="B10" s="137"/>
      <c r="C10" s="137"/>
      <c r="D10" s="137"/>
      <c r="E10" s="137"/>
      <c r="F10" s="137"/>
      <c r="G10" s="137"/>
      <c r="H10" s="137"/>
      <c r="I10" s="137"/>
      <c r="J10" s="137"/>
      <c r="K10" s="137"/>
      <c r="L10" s="137"/>
      <c r="M10" s="137"/>
      <c r="N10" s="137"/>
      <c r="O10" s="137"/>
      <c r="P10" s="137"/>
      <c r="Q10" s="161"/>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row>
    <row r="11" spans="1:46" ht="14.25" customHeight="1" x14ac:dyDescent="0.2">
      <c r="A11" s="137"/>
      <c r="B11" s="137"/>
      <c r="C11" s="137"/>
      <c r="D11" s="137"/>
      <c r="E11" s="137"/>
      <c r="F11" s="137"/>
      <c r="G11" s="137"/>
      <c r="H11" s="137"/>
      <c r="I11" s="137"/>
      <c r="J11" s="137"/>
      <c r="K11" s="137"/>
      <c r="L11" s="137"/>
      <c r="M11" s="137"/>
      <c r="N11" s="137"/>
      <c r="O11" s="137"/>
      <c r="P11" s="137"/>
      <c r="Q11" s="161"/>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row>
    <row r="12" spans="1:46" ht="14.25" customHeight="1" x14ac:dyDescent="0.2">
      <c r="A12" s="137"/>
      <c r="B12" s="137"/>
      <c r="C12" s="137"/>
      <c r="D12" s="137"/>
      <c r="E12" s="137"/>
      <c r="F12" s="137"/>
      <c r="G12" s="137"/>
      <c r="H12" s="137"/>
      <c r="I12" s="137"/>
      <c r="J12" s="137"/>
      <c r="K12" s="137"/>
      <c r="L12" s="137"/>
      <c r="M12" s="137"/>
      <c r="N12" s="137"/>
      <c r="O12" s="137"/>
      <c r="P12" s="137"/>
      <c r="Q12" s="161"/>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row>
    <row r="13" spans="1:46" ht="14.25" customHeight="1" x14ac:dyDescent="0.2">
      <c r="A13" s="137"/>
      <c r="B13" s="137"/>
      <c r="C13" s="137"/>
      <c r="D13" s="137"/>
      <c r="E13" s="137"/>
      <c r="F13" s="137"/>
      <c r="G13" s="137"/>
      <c r="H13" s="137"/>
      <c r="I13" s="137"/>
      <c r="J13" s="137"/>
      <c r="K13" s="137"/>
      <c r="L13" s="137"/>
      <c r="M13" s="137"/>
      <c r="N13" s="137"/>
      <c r="O13" s="137"/>
      <c r="P13" s="137"/>
      <c r="Q13" s="161"/>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row>
    <row r="14" spans="1:46" ht="14.25" customHeight="1" x14ac:dyDescent="0.2">
      <c r="A14" s="137"/>
      <c r="B14" s="137"/>
      <c r="C14" s="137"/>
      <c r="D14" s="137"/>
      <c r="E14" s="137"/>
      <c r="F14" s="137"/>
      <c r="G14" s="137"/>
      <c r="H14" s="137"/>
      <c r="I14" s="137"/>
      <c r="J14" s="137"/>
      <c r="K14" s="137"/>
      <c r="L14" s="137"/>
      <c r="M14" s="137"/>
      <c r="N14" s="137"/>
      <c r="O14" s="137"/>
      <c r="P14" s="137"/>
      <c r="Q14" s="161"/>
      <c r="R14" s="114"/>
      <c r="S14" s="114"/>
      <c r="T14" s="114"/>
      <c r="U14" s="187"/>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row>
    <row r="15" spans="1:46" ht="14.25" customHeight="1" x14ac:dyDescent="0.2">
      <c r="A15" s="137"/>
      <c r="B15" s="137"/>
      <c r="C15" s="137"/>
      <c r="D15" s="137"/>
      <c r="E15" s="137"/>
      <c r="F15" s="137"/>
      <c r="G15" s="137"/>
      <c r="H15" s="137"/>
      <c r="I15" s="137"/>
      <c r="J15" s="137"/>
      <c r="K15" s="137"/>
      <c r="L15" s="137"/>
      <c r="M15" s="137"/>
      <c r="N15" s="137"/>
      <c r="O15" s="137"/>
      <c r="P15" s="137"/>
      <c r="Q15" s="161"/>
      <c r="R15" s="114"/>
      <c r="S15" s="114"/>
      <c r="T15" s="114"/>
      <c r="U15" s="187"/>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row>
    <row r="16" spans="1:46" ht="14.25" customHeight="1" x14ac:dyDescent="0.2">
      <c r="A16" s="137"/>
      <c r="B16" s="137"/>
      <c r="C16" s="137"/>
      <c r="D16" s="137"/>
      <c r="E16" s="137"/>
      <c r="F16" s="137"/>
      <c r="G16" s="137"/>
      <c r="H16" s="137"/>
      <c r="I16" s="137"/>
      <c r="J16" s="137"/>
      <c r="K16" s="137"/>
      <c r="L16" s="137"/>
      <c r="M16" s="137"/>
      <c r="N16" s="137"/>
      <c r="O16" s="137"/>
      <c r="P16" s="137"/>
      <c r="Q16" s="161"/>
      <c r="R16" s="114"/>
      <c r="S16" s="114"/>
      <c r="T16" s="114"/>
      <c r="U16" s="187"/>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row>
    <row r="17" spans="1:46" ht="14.25" customHeight="1" x14ac:dyDescent="0.2">
      <c r="A17" s="137"/>
      <c r="B17" s="137"/>
      <c r="C17" s="137"/>
      <c r="D17" s="137"/>
      <c r="E17" s="137"/>
      <c r="F17" s="137"/>
      <c r="G17" s="137"/>
      <c r="H17" s="137"/>
      <c r="I17" s="137"/>
      <c r="J17" s="137"/>
      <c r="K17" s="137"/>
      <c r="L17" s="137"/>
      <c r="M17" s="137"/>
      <c r="N17" s="137"/>
      <c r="O17" s="137"/>
      <c r="P17" s="137"/>
      <c r="Q17" s="161"/>
      <c r="R17" s="114"/>
      <c r="S17" s="114"/>
      <c r="T17" s="114"/>
      <c r="U17" s="114"/>
      <c r="V17" s="114"/>
      <c r="W17" s="114"/>
      <c r="X17" s="114"/>
      <c r="Y17" s="114"/>
      <c r="Z17" s="114"/>
      <c r="AA17" s="187"/>
      <c r="AB17" s="114"/>
      <c r="AC17" s="114"/>
      <c r="AD17" s="114"/>
      <c r="AE17" s="114"/>
      <c r="AF17" s="114"/>
      <c r="AG17" s="114"/>
      <c r="AH17" s="114"/>
      <c r="AI17" s="114"/>
      <c r="AJ17" s="114"/>
      <c r="AK17" s="114"/>
      <c r="AL17" s="114"/>
      <c r="AM17" s="114"/>
      <c r="AN17" s="114"/>
      <c r="AO17" s="114"/>
      <c r="AP17" s="114"/>
      <c r="AQ17" s="114"/>
      <c r="AR17" s="114"/>
      <c r="AS17" s="114"/>
      <c r="AT17" s="114"/>
    </row>
    <row r="18" spans="1:46" ht="14.25" customHeight="1" x14ac:dyDescent="0.2">
      <c r="A18" s="137"/>
      <c r="B18" s="137"/>
      <c r="C18" s="137"/>
      <c r="D18" s="137"/>
      <c r="E18" s="137"/>
      <c r="F18" s="137"/>
      <c r="G18" s="137"/>
      <c r="H18" s="137"/>
      <c r="I18" s="137"/>
      <c r="J18" s="137"/>
      <c r="K18" s="137"/>
      <c r="L18" s="137"/>
      <c r="M18" s="137"/>
      <c r="N18" s="137"/>
      <c r="O18" s="137"/>
      <c r="P18" s="137"/>
      <c r="Q18" s="161"/>
      <c r="R18" s="114"/>
      <c r="S18" s="114"/>
      <c r="T18" s="114"/>
      <c r="U18" s="114"/>
      <c r="V18" s="114"/>
      <c r="W18" s="114"/>
      <c r="X18" s="114"/>
      <c r="Y18" s="114"/>
      <c r="Z18" s="114"/>
      <c r="AA18" s="187"/>
      <c r="AB18" s="114"/>
      <c r="AC18" s="114"/>
      <c r="AD18" s="114"/>
      <c r="AE18" s="114"/>
      <c r="AF18" s="114"/>
      <c r="AG18" s="114"/>
      <c r="AH18" s="114"/>
      <c r="AI18" s="114"/>
      <c r="AJ18" s="114"/>
      <c r="AK18" s="114"/>
      <c r="AL18" s="114"/>
      <c r="AM18" s="114"/>
      <c r="AN18" s="114"/>
      <c r="AO18" s="114"/>
      <c r="AP18" s="114"/>
      <c r="AQ18" s="114"/>
      <c r="AR18" s="114"/>
      <c r="AS18" s="114"/>
      <c r="AT18" s="114"/>
    </row>
    <row r="19" spans="1:46" ht="14.25" customHeight="1" x14ac:dyDescent="0.2">
      <c r="A19" s="137"/>
      <c r="B19" s="137"/>
      <c r="C19" s="137"/>
      <c r="D19" s="137"/>
      <c r="E19" s="137"/>
      <c r="F19" s="137"/>
      <c r="G19" s="137"/>
      <c r="H19" s="137"/>
      <c r="I19" s="137"/>
      <c r="J19" s="137"/>
      <c r="K19" s="137"/>
      <c r="L19" s="137"/>
      <c r="M19" s="137"/>
      <c r="N19" s="137"/>
      <c r="O19" s="137"/>
      <c r="P19" s="137"/>
      <c r="Q19" s="161"/>
      <c r="R19" s="114"/>
      <c r="S19" s="114"/>
      <c r="T19" s="114"/>
      <c r="U19" s="114"/>
      <c r="V19" s="114"/>
      <c r="W19" s="114"/>
      <c r="X19" s="114"/>
      <c r="Y19" s="114"/>
      <c r="Z19" s="114"/>
      <c r="AA19" s="187"/>
      <c r="AB19" s="114"/>
      <c r="AC19" s="114"/>
      <c r="AD19" s="114"/>
      <c r="AE19" s="114"/>
      <c r="AF19" s="114"/>
      <c r="AG19" s="114"/>
      <c r="AH19" s="114"/>
      <c r="AI19" s="114"/>
      <c r="AJ19" s="114"/>
      <c r="AK19" s="114"/>
      <c r="AL19" s="114"/>
      <c r="AM19" s="114"/>
      <c r="AN19" s="114"/>
      <c r="AO19" s="114"/>
      <c r="AP19" s="114"/>
      <c r="AQ19" s="114"/>
      <c r="AR19" s="114"/>
      <c r="AS19" s="114"/>
      <c r="AT19" s="114"/>
    </row>
    <row r="20" spans="1:46" ht="14.25" customHeight="1" x14ac:dyDescent="0.2">
      <c r="A20" s="137"/>
      <c r="B20" s="137"/>
      <c r="C20" s="137"/>
      <c r="D20" s="137"/>
      <c r="E20" s="137"/>
      <c r="F20" s="137"/>
      <c r="G20" s="137"/>
      <c r="H20" s="137"/>
      <c r="I20" s="137"/>
      <c r="J20" s="137"/>
      <c r="K20" s="137"/>
      <c r="L20" s="137"/>
      <c r="M20" s="137"/>
      <c r="N20" s="137"/>
      <c r="O20" s="137"/>
      <c r="P20" s="137"/>
      <c r="Q20" s="161"/>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row>
    <row r="21" spans="1:46"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row>
    <row r="22" spans="1:46"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row>
    <row r="23" spans="1:46"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row>
    <row r="24" spans="1:46"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row>
    <row r="25" spans="1:46"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row>
    <row r="26" spans="1:46"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row>
    <row r="27" spans="1:46"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row>
    <row r="28" spans="1:46"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row>
    <row r="29" spans="1:46"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row>
    <row r="30" spans="1:46"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row>
    <row r="31" spans="1:46"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row>
    <row r="32" spans="1:46"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row>
    <row r="33" spans="1:46"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row>
    <row r="34" spans="1:46"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row>
    <row r="35" spans="1:46"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row>
    <row r="36" spans="1:46"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row>
    <row r="37" spans="1:46"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row>
    <row r="38" spans="1:46"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row>
    <row r="39" spans="1:46"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row>
    <row r="40" spans="1:46"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row>
    <row r="41" spans="1:46"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row>
    <row r="42" spans="1:46"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row>
    <row r="44" spans="1:46"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row>
    <row r="45" spans="1:46"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row>
    <row r="46" spans="1:46"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row>
    <row r="47" spans="1:46"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row>
    <row r="48" spans="1:46"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row>
    <row r="49" spans="1:46"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row>
    <row r="50" spans="1:46"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row>
    <row r="51" spans="1:46"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row>
    <row r="52" spans="1:46"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row>
    <row r="53" spans="1:46"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row>
    <row r="54" spans="1:46"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row>
    <row r="55" spans="1:46"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row>
    <row r="56" spans="1:46"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row>
    <row r="57" spans="1:46"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row>
    <row r="58" spans="1:46"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row>
    <row r="59" spans="1:46"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row>
    <row r="60" spans="1:46"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row>
    <row r="61" spans="1:46"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row>
    <row r="62" spans="1:46"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row>
    <row r="63" spans="1:46"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row>
    <row r="64" spans="1:46"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row>
    <row r="65" spans="1:46"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row>
    <row r="66" spans="1:46"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row>
    <row r="67" spans="1:46"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row>
    <row r="68" spans="1:46"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row>
    <row r="69" spans="1:46"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row>
    <row r="70" spans="1:46"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row>
    <row r="71" spans="1:46"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row>
    <row r="72" spans="1:46"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row>
    <row r="73" spans="1:46"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row>
    <row r="74" spans="1:46"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row>
    <row r="75" spans="1:46"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row>
    <row r="76" spans="1:46"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row>
    <row r="77" spans="1:46"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row>
    <row r="78" spans="1:46"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row>
    <row r="79" spans="1:46"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row>
    <row r="80" spans="1:46"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row>
    <row r="81" spans="1:46"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row>
    <row r="82" spans="1:46"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row>
    <row r="83" spans="1:46"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row>
    <row r="84" spans="1:46"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sheetData>
  <mergeCells count="8">
    <mergeCell ref="A2:D4"/>
    <mergeCell ref="E2:O2"/>
    <mergeCell ref="E3:O4"/>
    <mergeCell ref="D5:Q5"/>
    <mergeCell ref="A6:B6"/>
    <mergeCell ref="C6:I6"/>
    <mergeCell ref="J6:K6"/>
    <mergeCell ref="L6:Q6"/>
  </mergeCells>
  <dataValidations count="8">
    <dataValidation type="list" allowBlank="1" showErrorMessage="1" sqref="H8:I9">
      <formula1>POL</formula1>
    </dataValidation>
    <dataValidation type="list" allowBlank="1" showErrorMessage="1" sqref="E8:E9">
      <formula1>PND</formula1>
    </dataValidation>
    <dataValidation type="list" allowBlank="1" showErrorMessage="1" sqref="A8:A9">
      <formula1>AREAS</formula1>
    </dataValidation>
    <dataValidation type="list" allowBlank="1" showErrorMessage="1" sqref="F8:F9">
      <formula1>obj</formula1>
    </dataValidation>
    <dataValidation type="list" allowBlank="1" showErrorMessage="1" sqref="B8:B9">
      <formula1>PROCESO</formula1>
    </dataValidation>
    <dataValidation type="list" allowBlank="1" showErrorMessage="1" sqref="D8:D9">
      <formula1>ODS</formula1>
    </dataValidation>
    <dataValidation type="list" allowBlank="1" showErrorMessage="1" sqref="G8:G9">
      <formula1>MIPG</formula1>
    </dataValidation>
    <dataValidation type="list" allowBlank="1" showErrorMessage="1" sqref="K8:K9">
      <formula1>INDIRECT(#REF!)</formula1>
    </dataValidation>
  </dataValidations>
  <pageMargins left="0.7" right="0.7" top="0.75" bottom="0.75" header="0" footer="0"/>
  <pageSetup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965"/>
  </sheetPr>
  <dimension ref="A1:AU1000"/>
  <sheetViews>
    <sheetView showGridLines="0" workbookViewId="0">
      <pane ySplit="7" topLeftCell="A8" activePane="bottomLeft" state="frozen"/>
      <selection pane="bottomLeft" activeCell="F8" sqref="F8"/>
    </sheetView>
  </sheetViews>
  <sheetFormatPr baseColWidth="10" defaultColWidth="12.625" defaultRowHeight="15" customHeight="1" x14ac:dyDescent="0.2"/>
  <cols>
    <col min="1" max="1" width="16.125" style="115" customWidth="1"/>
    <col min="2" max="2" width="15.625" style="115" customWidth="1"/>
    <col min="3" max="3" width="9.125" style="115" customWidth="1"/>
    <col min="4" max="5" width="19.375" style="115" customWidth="1"/>
    <col min="6" max="6" width="26.125" style="115" customWidth="1"/>
    <col min="7" max="7" width="17.625" style="115" customWidth="1"/>
    <col min="8" max="8" width="27.125" style="115" customWidth="1"/>
    <col min="9" max="9" width="15.625" style="115" customWidth="1"/>
    <col min="10" max="10" width="16.625" style="115" customWidth="1"/>
    <col min="11" max="11" width="20.625" style="115" customWidth="1"/>
    <col min="12" max="12" width="16.875" style="115" customWidth="1"/>
    <col min="13" max="13" width="19.625" style="115" customWidth="1"/>
    <col min="14" max="14" width="13" style="115" customWidth="1"/>
    <col min="15" max="15" width="18.5" style="115" customWidth="1"/>
    <col min="16" max="16" width="14.625" style="115" customWidth="1"/>
    <col min="17" max="17" width="28" style="115" customWidth="1"/>
    <col min="18" max="18" width="24.25" style="115" bestFit="1" customWidth="1"/>
    <col min="19" max="19" width="33.125" style="115" customWidth="1"/>
    <col min="20" max="20" width="29.125" style="115" customWidth="1"/>
    <col min="21" max="21" width="23" style="115" bestFit="1" customWidth="1"/>
    <col min="22" max="22" width="44.375" style="115" customWidth="1"/>
    <col min="23" max="23" width="56" style="115" customWidth="1"/>
    <col min="24" max="24" width="18.125" style="115" customWidth="1"/>
    <col min="25" max="25" width="35" style="115" customWidth="1"/>
    <col min="26" max="26" width="21.375" style="115" customWidth="1"/>
    <col min="27" max="27" width="16.875" style="115" customWidth="1"/>
    <col min="28" max="28" width="35.5" style="115" customWidth="1"/>
    <col min="29" max="29" width="59.875" style="115" customWidth="1"/>
    <col min="30" max="30" width="20" style="115" customWidth="1"/>
    <col min="31" max="31" width="25.875" style="115" bestFit="1" customWidth="1"/>
    <col min="32" max="32" width="22.5" style="115" customWidth="1"/>
    <col min="33" max="33" width="18.625" style="115" customWidth="1"/>
    <col min="34" max="34" width="35.125" style="115" customWidth="1"/>
    <col min="35" max="35" width="56" style="115" customWidth="1"/>
    <col min="36" max="36" width="27.5" style="115" hidden="1" customWidth="1"/>
    <col min="37" max="37" width="34.875" style="115" hidden="1" customWidth="1"/>
    <col min="38" max="38" width="21.375" style="115" hidden="1" customWidth="1"/>
    <col min="39" max="39" width="22.625" style="115" hidden="1" customWidth="1"/>
    <col min="40" max="40" width="21.375" style="115" hidden="1" customWidth="1"/>
    <col min="41" max="41" width="30.625" style="115" hidden="1" customWidth="1"/>
    <col min="42" max="42" width="30.625" style="115" customWidth="1"/>
    <col min="43" max="43" width="18.375" style="115" customWidth="1"/>
    <col min="44" max="44" width="20" style="115" customWidth="1"/>
    <col min="45" max="45" width="18.75" style="115" customWidth="1"/>
    <col min="46" max="16384" width="12.625" style="115"/>
  </cols>
  <sheetData>
    <row r="1" spans="1:47" ht="15" customHeight="1" x14ac:dyDescent="0.2">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row>
    <row r="2" spans="1:47" ht="37.5" customHeight="1" x14ac:dyDescent="0.2">
      <c r="A2" s="116"/>
      <c r="B2" s="117"/>
      <c r="C2" s="117"/>
      <c r="D2" s="118"/>
      <c r="E2" s="119" t="s">
        <v>209</v>
      </c>
      <c r="F2" s="120"/>
      <c r="G2" s="120"/>
      <c r="H2" s="120"/>
      <c r="I2" s="120"/>
      <c r="J2" s="120"/>
      <c r="K2" s="120"/>
      <c r="L2" s="120"/>
      <c r="M2" s="120"/>
      <c r="N2" s="120"/>
      <c r="O2" s="121"/>
      <c r="P2" s="122" t="s">
        <v>210</v>
      </c>
      <c r="Q2" s="123" t="s">
        <v>211</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row>
    <row r="3" spans="1:47" ht="38.25" customHeight="1" x14ac:dyDescent="0.2">
      <c r="A3" s="124"/>
      <c r="B3" s="125"/>
      <c r="C3" s="125"/>
      <c r="D3" s="126"/>
      <c r="E3" s="127" t="s">
        <v>212</v>
      </c>
      <c r="F3" s="117"/>
      <c r="G3" s="117"/>
      <c r="H3" s="117"/>
      <c r="I3" s="117"/>
      <c r="J3" s="117"/>
      <c r="K3" s="117"/>
      <c r="L3" s="117"/>
      <c r="M3" s="117"/>
      <c r="N3" s="117"/>
      <c r="O3" s="128"/>
      <c r="P3" s="129" t="s">
        <v>213</v>
      </c>
      <c r="Q3" s="130" t="s">
        <v>214</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row>
    <row r="4" spans="1:47" ht="29.25" customHeight="1" x14ac:dyDescent="0.2">
      <c r="A4" s="131"/>
      <c r="B4" s="132"/>
      <c r="C4" s="132"/>
      <c r="D4" s="133"/>
      <c r="E4" s="131"/>
      <c r="F4" s="132"/>
      <c r="G4" s="132"/>
      <c r="H4" s="132"/>
      <c r="I4" s="132"/>
      <c r="J4" s="132"/>
      <c r="K4" s="132"/>
      <c r="L4" s="132"/>
      <c r="M4" s="132"/>
      <c r="N4" s="132"/>
      <c r="O4" s="134"/>
      <c r="P4" s="135" t="s">
        <v>215</v>
      </c>
      <c r="Q4" s="136">
        <v>45623</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row>
    <row r="5" spans="1:47" ht="6.75" customHeight="1" x14ac:dyDescent="0.2">
      <c r="A5" s="175"/>
      <c r="B5" s="120"/>
      <c r="C5" s="120"/>
      <c r="D5" s="120"/>
      <c r="E5" s="120"/>
      <c r="F5" s="120"/>
      <c r="G5" s="120"/>
      <c r="H5" s="120"/>
      <c r="I5" s="120"/>
      <c r="J5" s="120"/>
      <c r="K5" s="120"/>
      <c r="L5" s="120"/>
      <c r="M5" s="120"/>
      <c r="N5" s="120"/>
      <c r="O5" s="120"/>
      <c r="P5" s="120"/>
      <c r="Q5" s="120"/>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row>
    <row r="6" spans="1:47" ht="33.75" customHeight="1" x14ac:dyDescent="0.2">
      <c r="A6" s="139" t="s">
        <v>9</v>
      </c>
      <c r="B6" s="121"/>
      <c r="C6" s="139" t="s">
        <v>216</v>
      </c>
      <c r="D6" s="120"/>
      <c r="E6" s="120"/>
      <c r="F6" s="120"/>
      <c r="G6" s="120"/>
      <c r="H6" s="120"/>
      <c r="I6" s="121"/>
      <c r="J6" s="139" t="s">
        <v>217</v>
      </c>
      <c r="K6" s="121"/>
      <c r="L6" s="139" t="s">
        <v>218</v>
      </c>
      <c r="M6" s="120"/>
      <c r="N6" s="120"/>
      <c r="O6" s="120"/>
      <c r="P6" s="120"/>
      <c r="Q6" s="121"/>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row>
    <row r="7" spans="1:47" ht="60" customHeight="1" x14ac:dyDescent="0.2">
      <c r="A7" s="140" t="s">
        <v>219</v>
      </c>
      <c r="B7" s="141" t="s">
        <v>220</v>
      </c>
      <c r="C7" s="141" t="s">
        <v>221</v>
      </c>
      <c r="D7" s="141" t="s">
        <v>222</v>
      </c>
      <c r="E7" s="141" t="s">
        <v>223</v>
      </c>
      <c r="F7" s="141" t="s">
        <v>224</v>
      </c>
      <c r="G7" s="141" t="s">
        <v>225</v>
      </c>
      <c r="H7" s="141" t="s">
        <v>226</v>
      </c>
      <c r="I7" s="141" t="s">
        <v>227</v>
      </c>
      <c r="J7" s="141" t="s">
        <v>228</v>
      </c>
      <c r="K7" s="141" t="s">
        <v>229</v>
      </c>
      <c r="L7" s="141" t="s">
        <v>230</v>
      </c>
      <c r="M7" s="141" t="s">
        <v>231</v>
      </c>
      <c r="N7" s="141" t="s">
        <v>13</v>
      </c>
      <c r="O7" s="141" t="s">
        <v>232</v>
      </c>
      <c r="P7" s="141" t="s">
        <v>233</v>
      </c>
      <c r="Q7" s="142" t="s">
        <v>234</v>
      </c>
      <c r="R7" s="143" t="s">
        <v>235</v>
      </c>
      <c r="S7" s="144" t="s">
        <v>236</v>
      </c>
      <c r="T7" s="144" t="s">
        <v>237</v>
      </c>
      <c r="U7" s="145" t="s">
        <v>238</v>
      </c>
      <c r="V7" s="145" t="s">
        <v>239</v>
      </c>
      <c r="W7" s="145" t="s">
        <v>240</v>
      </c>
      <c r="X7" s="146" t="s">
        <v>241</v>
      </c>
      <c r="Y7" s="146" t="s">
        <v>236</v>
      </c>
      <c r="Z7" s="146" t="s">
        <v>237</v>
      </c>
      <c r="AA7" s="145" t="s">
        <v>238</v>
      </c>
      <c r="AB7" s="145" t="s">
        <v>239</v>
      </c>
      <c r="AC7" s="145" t="s">
        <v>240</v>
      </c>
      <c r="AD7" s="147" t="s">
        <v>242</v>
      </c>
      <c r="AE7" s="147" t="s">
        <v>236</v>
      </c>
      <c r="AF7" s="147" t="s">
        <v>237</v>
      </c>
      <c r="AG7" s="145" t="s">
        <v>238</v>
      </c>
      <c r="AH7" s="145" t="s">
        <v>239</v>
      </c>
      <c r="AI7" s="145" t="s">
        <v>240</v>
      </c>
      <c r="AJ7" s="148" t="s">
        <v>243</v>
      </c>
      <c r="AK7" s="148" t="s">
        <v>236</v>
      </c>
      <c r="AL7" s="148" t="s">
        <v>237</v>
      </c>
      <c r="AM7" s="145" t="s">
        <v>238</v>
      </c>
      <c r="AN7" s="145" t="s">
        <v>239</v>
      </c>
      <c r="AO7" s="145" t="s">
        <v>240</v>
      </c>
      <c r="AP7" s="149"/>
      <c r="AQ7" s="150" t="s">
        <v>244</v>
      </c>
      <c r="AR7" s="150" t="s">
        <v>245</v>
      </c>
      <c r="AS7" s="151" t="s">
        <v>246</v>
      </c>
      <c r="AT7" s="150" t="s">
        <v>247</v>
      </c>
      <c r="AU7" s="114"/>
    </row>
    <row r="8" spans="1:47" ht="360" x14ac:dyDescent="0.2">
      <c r="A8" s="152" t="s">
        <v>619</v>
      </c>
      <c r="B8" s="152" t="s">
        <v>620</v>
      </c>
      <c r="C8" s="152" t="s">
        <v>621</v>
      </c>
      <c r="D8" s="152" t="s">
        <v>251</v>
      </c>
      <c r="E8" s="152" t="s">
        <v>251</v>
      </c>
      <c r="F8" s="152" t="s">
        <v>253</v>
      </c>
      <c r="G8" s="152" t="s">
        <v>622</v>
      </c>
      <c r="H8" s="152" t="s">
        <v>623</v>
      </c>
      <c r="I8" s="152" t="s">
        <v>624</v>
      </c>
      <c r="J8" s="152" t="s">
        <v>256</v>
      </c>
      <c r="K8" s="153" t="s">
        <v>257</v>
      </c>
      <c r="L8" s="152" t="s">
        <v>625</v>
      </c>
      <c r="M8" s="152" t="s">
        <v>626</v>
      </c>
      <c r="N8" s="152" t="s">
        <v>68</v>
      </c>
      <c r="O8" s="152" t="s">
        <v>627</v>
      </c>
      <c r="P8" s="154">
        <v>1</v>
      </c>
      <c r="Q8" s="190"/>
      <c r="R8" s="157">
        <v>0.1</v>
      </c>
      <c r="S8" s="156" t="s">
        <v>628</v>
      </c>
      <c r="T8" s="156" t="s">
        <v>629</v>
      </c>
      <c r="U8" s="157">
        <v>0.1</v>
      </c>
      <c r="V8" s="156" t="s">
        <v>630</v>
      </c>
      <c r="W8" s="156" t="s">
        <v>945</v>
      </c>
      <c r="X8" s="157">
        <v>0.2</v>
      </c>
      <c r="Y8" s="156" t="s">
        <v>631</v>
      </c>
      <c r="Z8" s="156" t="s">
        <v>632</v>
      </c>
      <c r="AA8" s="157">
        <v>0.36</v>
      </c>
      <c r="AB8" s="156" t="s">
        <v>633</v>
      </c>
      <c r="AC8" s="156" t="s">
        <v>634</v>
      </c>
      <c r="AD8" s="157">
        <v>0.4</v>
      </c>
      <c r="AE8" s="156" t="s">
        <v>635</v>
      </c>
      <c r="AF8" s="156" t="s">
        <v>632</v>
      </c>
      <c r="AG8" s="157">
        <v>0.24</v>
      </c>
      <c r="AH8" s="156" t="s">
        <v>636</v>
      </c>
      <c r="AI8" s="156" t="s">
        <v>637</v>
      </c>
      <c r="AJ8" s="157">
        <v>0.3</v>
      </c>
      <c r="AK8" s="153" t="s">
        <v>638</v>
      </c>
      <c r="AL8" s="153" t="s">
        <v>639</v>
      </c>
      <c r="AM8" s="153"/>
      <c r="AN8" s="153"/>
      <c r="AO8" s="153"/>
      <c r="AP8" s="137"/>
      <c r="AQ8" s="157">
        <f t="shared" ref="AQ8:AQ9" si="0">R8+X8+AD8+AJ8</f>
        <v>1</v>
      </c>
      <c r="AR8" s="157">
        <f t="shared" ref="AR8:AR9" si="1">U8+AA8+AG8</f>
        <v>0.7</v>
      </c>
      <c r="AS8" s="157">
        <f t="shared" ref="AS8:AS9" si="2">R8+X8+AD8</f>
        <v>0.70000000000000007</v>
      </c>
      <c r="AT8" s="157">
        <f>P8</f>
        <v>1</v>
      </c>
      <c r="AU8" s="179"/>
    </row>
    <row r="9" spans="1:47" ht="303.75" x14ac:dyDescent="0.2">
      <c r="A9" s="152" t="s">
        <v>619</v>
      </c>
      <c r="B9" s="152" t="s">
        <v>620</v>
      </c>
      <c r="C9" s="152" t="s">
        <v>640</v>
      </c>
      <c r="D9" s="152" t="s">
        <v>251</v>
      </c>
      <c r="E9" s="152" t="s">
        <v>251</v>
      </c>
      <c r="F9" s="152" t="s">
        <v>253</v>
      </c>
      <c r="G9" s="152" t="s">
        <v>622</v>
      </c>
      <c r="H9" s="152" t="s">
        <v>623</v>
      </c>
      <c r="I9" s="152" t="s">
        <v>624</v>
      </c>
      <c r="J9" s="152" t="s">
        <v>256</v>
      </c>
      <c r="K9" s="153" t="s">
        <v>257</v>
      </c>
      <c r="L9" s="152" t="s">
        <v>641</v>
      </c>
      <c r="M9" s="152" t="s">
        <v>626</v>
      </c>
      <c r="N9" s="152" t="s">
        <v>68</v>
      </c>
      <c r="O9" s="152" t="s">
        <v>642</v>
      </c>
      <c r="P9" s="152" t="s">
        <v>643</v>
      </c>
      <c r="Q9" s="190"/>
      <c r="R9" s="154">
        <v>0.02</v>
      </c>
      <c r="S9" s="159" t="s">
        <v>644</v>
      </c>
      <c r="T9" s="159" t="s">
        <v>645</v>
      </c>
      <c r="U9" s="191">
        <v>4.2500000000000003E-2</v>
      </c>
      <c r="V9" s="159" t="s">
        <v>646</v>
      </c>
      <c r="W9" s="159" t="s">
        <v>647</v>
      </c>
      <c r="X9" s="191">
        <v>0.03</v>
      </c>
      <c r="Y9" s="159" t="s">
        <v>648</v>
      </c>
      <c r="Z9" s="159" t="s">
        <v>649</v>
      </c>
      <c r="AA9" s="191">
        <v>2.5999999999999999E-2</v>
      </c>
      <c r="AB9" s="159" t="s">
        <v>650</v>
      </c>
      <c r="AC9" s="159" t="s">
        <v>651</v>
      </c>
      <c r="AD9" s="154">
        <v>0.02</v>
      </c>
      <c r="AE9" s="159" t="s">
        <v>652</v>
      </c>
      <c r="AF9" s="159" t="s">
        <v>653</v>
      </c>
      <c r="AG9" s="191">
        <v>3.7999999999999999E-2</v>
      </c>
      <c r="AH9" s="159" t="s">
        <v>654</v>
      </c>
      <c r="AI9" s="159" t="s">
        <v>655</v>
      </c>
      <c r="AJ9" s="154">
        <v>0.03</v>
      </c>
      <c r="AK9" s="152" t="s">
        <v>656</v>
      </c>
      <c r="AL9" s="152" t="s">
        <v>657</v>
      </c>
      <c r="AM9" s="152"/>
      <c r="AN9" s="152"/>
      <c r="AO9" s="152"/>
      <c r="AP9" s="137"/>
      <c r="AQ9" s="157">
        <f t="shared" si="0"/>
        <v>0.1</v>
      </c>
      <c r="AR9" s="184">
        <f t="shared" si="1"/>
        <v>0.10650000000000001</v>
      </c>
      <c r="AS9" s="157">
        <f t="shared" si="2"/>
        <v>7.0000000000000007E-2</v>
      </c>
      <c r="AT9" s="157">
        <v>0.1</v>
      </c>
      <c r="AU9" s="179"/>
    </row>
    <row r="10" spans="1:47" ht="409.5" x14ac:dyDescent="0.2">
      <c r="A10" s="152" t="s">
        <v>619</v>
      </c>
      <c r="B10" s="152" t="s">
        <v>620</v>
      </c>
      <c r="C10" s="152" t="s">
        <v>658</v>
      </c>
      <c r="D10" s="152" t="s">
        <v>251</v>
      </c>
      <c r="E10" s="152" t="s">
        <v>251</v>
      </c>
      <c r="F10" s="152" t="s">
        <v>253</v>
      </c>
      <c r="G10" s="152" t="s">
        <v>622</v>
      </c>
      <c r="H10" s="152" t="s">
        <v>623</v>
      </c>
      <c r="I10" s="152" t="s">
        <v>624</v>
      </c>
      <c r="J10" s="152" t="s">
        <v>256</v>
      </c>
      <c r="K10" s="153" t="s">
        <v>257</v>
      </c>
      <c r="L10" s="152" t="s">
        <v>659</v>
      </c>
      <c r="M10" s="152" t="s">
        <v>626</v>
      </c>
      <c r="N10" s="152" t="s">
        <v>68</v>
      </c>
      <c r="O10" s="152" t="s">
        <v>660</v>
      </c>
      <c r="P10" s="152" t="s">
        <v>661</v>
      </c>
      <c r="Q10" s="190"/>
      <c r="R10" s="154">
        <v>0.95</v>
      </c>
      <c r="S10" s="159" t="s">
        <v>662</v>
      </c>
      <c r="T10" s="159" t="s">
        <v>663</v>
      </c>
      <c r="U10" s="154">
        <v>0.98</v>
      </c>
      <c r="V10" s="159" t="s">
        <v>664</v>
      </c>
      <c r="W10" s="159" t="s">
        <v>946</v>
      </c>
      <c r="X10" s="154">
        <v>0.95</v>
      </c>
      <c r="Y10" s="159" t="s">
        <v>662</v>
      </c>
      <c r="Z10" s="159" t="s">
        <v>665</v>
      </c>
      <c r="AA10" s="154">
        <v>0.99</v>
      </c>
      <c r="AB10" s="159" t="s">
        <v>666</v>
      </c>
      <c r="AC10" s="159" t="s">
        <v>667</v>
      </c>
      <c r="AD10" s="154">
        <v>0.95</v>
      </c>
      <c r="AE10" s="159" t="s">
        <v>662</v>
      </c>
      <c r="AF10" s="159" t="s">
        <v>668</v>
      </c>
      <c r="AG10" s="154">
        <v>1</v>
      </c>
      <c r="AH10" s="159" t="s">
        <v>669</v>
      </c>
      <c r="AI10" s="159" t="s">
        <v>670</v>
      </c>
      <c r="AJ10" s="154">
        <v>0.95</v>
      </c>
      <c r="AK10" s="152" t="s">
        <v>662</v>
      </c>
      <c r="AL10" s="152" t="s">
        <v>671</v>
      </c>
      <c r="AM10" s="152"/>
      <c r="AN10" s="152"/>
      <c r="AO10" s="152"/>
      <c r="AP10" s="137"/>
      <c r="AQ10" s="157">
        <v>0.95</v>
      </c>
      <c r="AR10" s="157">
        <f>+AG10</f>
        <v>1</v>
      </c>
      <c r="AS10" s="157">
        <f>+AD10</f>
        <v>0.95</v>
      </c>
      <c r="AT10" s="157" t="str">
        <f>P10</f>
        <v>&gt;95%</v>
      </c>
      <c r="AU10" s="192" t="s">
        <v>672</v>
      </c>
    </row>
    <row r="11" spans="1:47" ht="14.25" customHeight="1" x14ac:dyDescent="0.2">
      <c r="A11" s="137"/>
      <c r="B11" s="137"/>
      <c r="C11" s="137"/>
      <c r="D11" s="137"/>
      <c r="E11" s="137"/>
      <c r="F11" s="137"/>
      <c r="G11" s="137"/>
      <c r="H11" s="137"/>
      <c r="I11" s="137"/>
      <c r="J11" s="137"/>
      <c r="K11" s="137"/>
      <c r="L11" s="137"/>
      <c r="M11" s="137"/>
      <c r="N11" s="137"/>
      <c r="O11" s="137"/>
      <c r="P11" s="137"/>
      <c r="Q11" s="161"/>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row>
    <row r="12" spans="1:47" ht="14.25" customHeight="1" x14ac:dyDescent="0.2">
      <c r="A12" s="137"/>
      <c r="B12" s="137"/>
      <c r="C12" s="137"/>
      <c r="D12" s="137"/>
      <c r="E12" s="137"/>
      <c r="F12" s="137"/>
      <c r="G12" s="137"/>
      <c r="H12" s="137"/>
      <c r="I12" s="137"/>
      <c r="J12" s="137"/>
      <c r="K12" s="137"/>
      <c r="L12" s="137"/>
      <c r="M12" s="137"/>
      <c r="N12" s="137"/>
      <c r="O12" s="137"/>
      <c r="P12" s="137"/>
      <c r="Q12" s="161"/>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row>
    <row r="13" spans="1:47" ht="14.25" customHeight="1" x14ac:dyDescent="0.2">
      <c r="A13" s="137"/>
      <c r="B13" s="137"/>
      <c r="C13" s="137"/>
      <c r="D13" s="137"/>
      <c r="E13" s="137"/>
      <c r="F13" s="137"/>
      <c r="G13" s="137"/>
      <c r="H13" s="137"/>
      <c r="I13" s="137"/>
      <c r="J13" s="137"/>
      <c r="K13" s="137"/>
      <c r="L13" s="137"/>
      <c r="M13" s="137"/>
      <c r="N13" s="137"/>
      <c r="O13" s="137"/>
      <c r="P13" s="137"/>
      <c r="Q13" s="161"/>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row>
    <row r="14" spans="1:47" ht="14.25" customHeight="1" x14ac:dyDescent="0.2">
      <c r="A14" s="137"/>
      <c r="B14" s="137"/>
      <c r="C14" s="137"/>
      <c r="D14" s="137"/>
      <c r="E14" s="137"/>
      <c r="F14" s="137"/>
      <c r="G14" s="137"/>
      <c r="H14" s="137"/>
      <c r="I14" s="137"/>
      <c r="J14" s="137"/>
      <c r="K14" s="137"/>
      <c r="L14" s="137"/>
      <c r="M14" s="137"/>
      <c r="N14" s="137"/>
      <c r="O14" s="137"/>
      <c r="P14" s="137"/>
      <c r="Q14" s="161"/>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row>
    <row r="15" spans="1:47" ht="14.25" customHeight="1" x14ac:dyDescent="0.2">
      <c r="A15" s="137"/>
      <c r="B15" s="137"/>
      <c r="C15" s="137"/>
      <c r="D15" s="137"/>
      <c r="E15" s="137"/>
      <c r="F15" s="137"/>
      <c r="G15" s="137"/>
      <c r="H15" s="137"/>
      <c r="I15" s="137"/>
      <c r="J15" s="137"/>
      <c r="K15" s="137"/>
      <c r="L15" s="137"/>
      <c r="M15" s="137"/>
      <c r="N15" s="137"/>
      <c r="O15" s="137"/>
      <c r="P15" s="137"/>
      <c r="Q15" s="161"/>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row>
    <row r="16" spans="1:47" ht="14.25" customHeight="1" x14ac:dyDescent="0.2">
      <c r="A16" s="137"/>
      <c r="B16" s="137"/>
      <c r="C16" s="137"/>
      <c r="D16" s="137"/>
      <c r="E16" s="137"/>
      <c r="F16" s="137"/>
      <c r="G16" s="137"/>
      <c r="H16" s="137"/>
      <c r="I16" s="137"/>
      <c r="J16" s="137"/>
      <c r="K16" s="137"/>
      <c r="L16" s="137"/>
      <c r="M16" s="137"/>
      <c r="N16" s="137"/>
      <c r="O16" s="137"/>
      <c r="P16" s="137"/>
      <c r="Q16" s="161"/>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row>
    <row r="17" spans="1:47" ht="14.25" customHeight="1" x14ac:dyDescent="0.2">
      <c r="A17" s="137"/>
      <c r="B17" s="137"/>
      <c r="C17" s="137"/>
      <c r="D17" s="137"/>
      <c r="E17" s="137"/>
      <c r="F17" s="137"/>
      <c r="G17" s="137"/>
      <c r="H17" s="137"/>
      <c r="I17" s="137"/>
      <c r="J17" s="137"/>
      <c r="K17" s="137"/>
      <c r="L17" s="137"/>
      <c r="M17" s="137"/>
      <c r="N17" s="137"/>
      <c r="O17" s="137"/>
      <c r="P17" s="137"/>
      <c r="Q17" s="161"/>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row>
    <row r="18" spans="1:47" ht="14.25" customHeight="1" x14ac:dyDescent="0.2">
      <c r="A18" s="137"/>
      <c r="B18" s="137"/>
      <c r="C18" s="137"/>
      <c r="D18" s="137"/>
      <c r="E18" s="137"/>
      <c r="F18" s="137"/>
      <c r="G18" s="137"/>
      <c r="H18" s="137"/>
      <c r="I18" s="137"/>
      <c r="J18" s="137"/>
      <c r="K18" s="137"/>
      <c r="L18" s="137"/>
      <c r="M18" s="137"/>
      <c r="N18" s="137"/>
      <c r="O18" s="137"/>
      <c r="P18" s="137"/>
      <c r="Q18" s="161"/>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row>
    <row r="19" spans="1:47" ht="14.25" customHeight="1" x14ac:dyDescent="0.2">
      <c r="A19" s="137"/>
      <c r="B19" s="137"/>
      <c r="C19" s="137"/>
      <c r="D19" s="137"/>
      <c r="E19" s="137"/>
      <c r="F19" s="137"/>
      <c r="G19" s="137"/>
      <c r="H19" s="137"/>
      <c r="I19" s="137"/>
      <c r="J19" s="137"/>
      <c r="K19" s="137"/>
      <c r="L19" s="137"/>
      <c r="M19" s="137"/>
      <c r="N19" s="137"/>
      <c r="O19" s="137"/>
      <c r="P19" s="137"/>
      <c r="Q19" s="161"/>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row>
    <row r="20" spans="1:47" ht="14.25" customHeight="1" x14ac:dyDescent="0.2">
      <c r="A20" s="137"/>
      <c r="B20" s="137"/>
      <c r="C20" s="137"/>
      <c r="D20" s="137"/>
      <c r="E20" s="137"/>
      <c r="F20" s="137"/>
      <c r="G20" s="137"/>
      <c r="H20" s="137"/>
      <c r="I20" s="137"/>
      <c r="J20" s="137"/>
      <c r="K20" s="137"/>
      <c r="L20" s="137"/>
      <c r="M20" s="137"/>
      <c r="N20" s="137"/>
      <c r="O20" s="137"/>
      <c r="P20" s="137"/>
      <c r="Q20" s="161"/>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row>
    <row r="21" spans="1:47" ht="14.25" customHeight="1" x14ac:dyDescent="0.2">
      <c r="A21" s="137"/>
      <c r="B21" s="137"/>
      <c r="C21" s="137"/>
      <c r="D21" s="137"/>
      <c r="E21" s="137"/>
      <c r="F21" s="137"/>
      <c r="G21" s="137"/>
      <c r="H21" s="137"/>
      <c r="I21" s="137"/>
      <c r="J21" s="137"/>
      <c r="K21" s="137"/>
      <c r="L21" s="137"/>
      <c r="M21" s="137"/>
      <c r="N21" s="137"/>
      <c r="O21" s="137"/>
      <c r="P21" s="137"/>
      <c r="Q21" s="161"/>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row>
    <row r="22" spans="1:47" ht="14.25" customHeight="1" x14ac:dyDescent="0.2">
      <c r="A22" s="137"/>
      <c r="B22" s="137"/>
      <c r="C22" s="137"/>
      <c r="D22" s="137"/>
      <c r="E22" s="137"/>
      <c r="F22" s="137"/>
      <c r="G22" s="137"/>
      <c r="H22" s="137"/>
      <c r="I22" s="137"/>
      <c r="J22" s="137"/>
      <c r="K22" s="137"/>
      <c r="L22" s="137"/>
      <c r="M22" s="137"/>
      <c r="N22" s="137"/>
      <c r="O22" s="137"/>
      <c r="P22" s="137"/>
      <c r="Q22" s="161"/>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row>
    <row r="23" spans="1:47" ht="14.25" customHeight="1" x14ac:dyDescent="0.2">
      <c r="A23" s="137"/>
      <c r="B23" s="137"/>
      <c r="C23" s="137"/>
      <c r="D23" s="137"/>
      <c r="E23" s="137"/>
      <c r="F23" s="137"/>
      <c r="G23" s="137"/>
      <c r="H23" s="137"/>
      <c r="I23" s="137"/>
      <c r="J23" s="137"/>
      <c r="K23" s="137"/>
      <c r="L23" s="137"/>
      <c r="M23" s="137"/>
      <c r="N23" s="137"/>
      <c r="O23" s="137"/>
      <c r="P23" s="137"/>
      <c r="Q23" s="161"/>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row>
    <row r="24" spans="1:47" ht="14.25" customHeight="1" x14ac:dyDescent="0.2">
      <c r="A24" s="137"/>
      <c r="B24" s="137"/>
      <c r="C24" s="137"/>
      <c r="D24" s="137"/>
      <c r="E24" s="137"/>
      <c r="F24" s="137"/>
      <c r="G24" s="137"/>
      <c r="H24" s="137"/>
      <c r="I24" s="137"/>
      <c r="J24" s="137"/>
      <c r="K24" s="137"/>
      <c r="L24" s="137"/>
      <c r="M24" s="137"/>
      <c r="N24" s="137"/>
      <c r="O24" s="137"/>
      <c r="P24" s="137"/>
      <c r="Q24" s="161"/>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row>
    <row r="25" spans="1:47" ht="14.25" customHeight="1" x14ac:dyDescent="0.2">
      <c r="A25" s="137"/>
      <c r="B25" s="137"/>
      <c r="C25" s="137"/>
      <c r="D25" s="137"/>
      <c r="E25" s="137"/>
      <c r="F25" s="137"/>
      <c r="G25" s="137"/>
      <c r="H25" s="137"/>
      <c r="I25" s="137"/>
      <c r="J25" s="137"/>
      <c r="K25" s="137"/>
      <c r="L25" s="137"/>
      <c r="M25" s="137"/>
      <c r="N25" s="137"/>
      <c r="O25" s="137"/>
      <c r="P25" s="137"/>
      <c r="Q25" s="161"/>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row>
    <row r="26" spans="1:47" ht="14.25" customHeight="1" x14ac:dyDescent="0.2">
      <c r="A26" s="137"/>
      <c r="B26" s="137"/>
      <c r="C26" s="137"/>
      <c r="D26" s="137"/>
      <c r="E26" s="137"/>
      <c r="F26" s="137"/>
      <c r="G26" s="137"/>
      <c r="H26" s="137"/>
      <c r="I26" s="137"/>
      <c r="J26" s="137"/>
      <c r="K26" s="137"/>
      <c r="L26" s="137"/>
      <c r="M26" s="137"/>
      <c r="N26" s="137"/>
      <c r="O26" s="137"/>
      <c r="P26" s="137"/>
      <c r="Q26" s="161"/>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row>
    <row r="27" spans="1:47" ht="14.25" customHeight="1" x14ac:dyDescent="0.2">
      <c r="A27" s="137"/>
      <c r="B27" s="137"/>
      <c r="C27" s="137"/>
      <c r="D27" s="137"/>
      <c r="E27" s="137"/>
      <c r="F27" s="137"/>
      <c r="G27" s="137"/>
      <c r="H27" s="137"/>
      <c r="I27" s="137"/>
      <c r="J27" s="137"/>
      <c r="K27" s="137"/>
      <c r="L27" s="137"/>
      <c r="M27" s="137"/>
      <c r="N27" s="137"/>
      <c r="O27" s="137"/>
      <c r="P27" s="137"/>
      <c r="Q27" s="161"/>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row>
    <row r="28" spans="1:47" ht="14.25" customHeight="1" x14ac:dyDescent="0.2">
      <c r="A28" s="137"/>
      <c r="B28" s="137"/>
      <c r="C28" s="137"/>
      <c r="D28" s="137"/>
      <c r="E28" s="137"/>
      <c r="F28" s="137"/>
      <c r="G28" s="137"/>
      <c r="H28" s="137"/>
      <c r="I28" s="137"/>
      <c r="J28" s="137"/>
      <c r="K28" s="137"/>
      <c r="L28" s="137"/>
      <c r="M28" s="137"/>
      <c r="N28" s="137"/>
      <c r="O28" s="137"/>
      <c r="P28" s="137"/>
      <c r="Q28" s="161"/>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row>
    <row r="29" spans="1:47" ht="14.25" customHeight="1" x14ac:dyDescent="0.2">
      <c r="A29" s="137"/>
      <c r="B29" s="137"/>
      <c r="C29" s="137"/>
      <c r="D29" s="137"/>
      <c r="E29" s="137"/>
      <c r="F29" s="137"/>
      <c r="G29" s="137"/>
      <c r="H29" s="137"/>
      <c r="I29" s="137"/>
      <c r="J29" s="137"/>
      <c r="K29" s="137"/>
      <c r="L29" s="137"/>
      <c r="M29" s="137"/>
      <c r="N29" s="137"/>
      <c r="O29" s="137"/>
      <c r="P29" s="137"/>
      <c r="Q29" s="161"/>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row>
    <row r="30" spans="1:47" ht="14.25" customHeight="1" x14ac:dyDescent="0.2">
      <c r="A30" s="137"/>
      <c r="B30" s="137"/>
      <c r="C30" s="137"/>
      <c r="D30" s="137"/>
      <c r="E30" s="137"/>
      <c r="F30" s="137"/>
      <c r="G30" s="137"/>
      <c r="H30" s="137"/>
      <c r="I30" s="137"/>
      <c r="J30" s="137"/>
      <c r="K30" s="137"/>
      <c r="L30" s="137"/>
      <c r="M30" s="137"/>
      <c r="N30" s="137"/>
      <c r="O30" s="137"/>
      <c r="P30" s="137"/>
      <c r="Q30" s="161"/>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row>
    <row r="31" spans="1:47" ht="14.25" customHeight="1" x14ac:dyDescent="0.2">
      <c r="A31" s="137"/>
      <c r="B31" s="137"/>
      <c r="C31" s="137"/>
      <c r="D31" s="137"/>
      <c r="E31" s="137"/>
      <c r="F31" s="137"/>
      <c r="G31" s="137"/>
      <c r="H31" s="137"/>
      <c r="I31" s="137"/>
      <c r="J31" s="137"/>
      <c r="K31" s="137"/>
      <c r="L31" s="137"/>
      <c r="M31" s="137"/>
      <c r="N31" s="137"/>
      <c r="O31" s="137"/>
      <c r="P31" s="137"/>
      <c r="Q31" s="161"/>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row>
    <row r="32" spans="1:47" ht="14.25" customHeight="1" x14ac:dyDescent="0.2">
      <c r="A32" s="137"/>
      <c r="B32" s="137"/>
      <c r="C32" s="137"/>
      <c r="D32" s="137"/>
      <c r="E32" s="137"/>
      <c r="F32" s="137"/>
      <c r="G32" s="137"/>
      <c r="H32" s="137"/>
      <c r="I32" s="137"/>
      <c r="J32" s="137"/>
      <c r="K32" s="137"/>
      <c r="L32" s="137"/>
      <c r="M32" s="137"/>
      <c r="N32" s="137"/>
      <c r="O32" s="137"/>
      <c r="P32" s="137"/>
      <c r="Q32" s="161"/>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row>
    <row r="33" spans="1:47" ht="14.25" customHeight="1" x14ac:dyDescent="0.2">
      <c r="A33" s="137"/>
      <c r="B33" s="137"/>
      <c r="C33" s="137"/>
      <c r="D33" s="137"/>
      <c r="E33" s="137"/>
      <c r="F33" s="137"/>
      <c r="G33" s="137"/>
      <c r="H33" s="137"/>
      <c r="I33" s="137"/>
      <c r="J33" s="137"/>
      <c r="K33" s="137"/>
      <c r="L33" s="137"/>
      <c r="M33" s="137"/>
      <c r="N33" s="137"/>
      <c r="O33" s="137"/>
      <c r="P33" s="137"/>
      <c r="Q33" s="161"/>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row>
    <row r="34" spans="1:47" ht="14.25" customHeight="1" x14ac:dyDescent="0.2">
      <c r="A34" s="137"/>
      <c r="B34" s="137"/>
      <c r="C34" s="137"/>
      <c r="D34" s="137"/>
      <c r="E34" s="137"/>
      <c r="F34" s="137"/>
      <c r="G34" s="137"/>
      <c r="H34" s="137"/>
      <c r="I34" s="137"/>
      <c r="J34" s="137"/>
      <c r="K34" s="137"/>
      <c r="L34" s="137"/>
      <c r="M34" s="137"/>
      <c r="N34" s="137"/>
      <c r="O34" s="137"/>
      <c r="P34" s="137"/>
      <c r="Q34" s="161"/>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row>
    <row r="35" spans="1:47" ht="14.25" customHeight="1" x14ac:dyDescent="0.2">
      <c r="A35" s="137"/>
      <c r="B35" s="137"/>
      <c r="C35" s="137"/>
      <c r="D35" s="137"/>
      <c r="E35" s="137"/>
      <c r="F35" s="137"/>
      <c r="G35" s="137"/>
      <c r="H35" s="137"/>
      <c r="I35" s="137"/>
      <c r="J35" s="137"/>
      <c r="K35" s="137"/>
      <c r="L35" s="137"/>
      <c r="M35" s="137"/>
      <c r="N35" s="137"/>
      <c r="O35" s="137"/>
      <c r="P35" s="137"/>
      <c r="Q35" s="161"/>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row>
    <row r="36" spans="1:47" ht="14.25" customHeight="1" x14ac:dyDescent="0.2">
      <c r="A36" s="137"/>
      <c r="B36" s="137"/>
      <c r="C36" s="137"/>
      <c r="D36" s="137"/>
      <c r="E36" s="137"/>
      <c r="F36" s="137"/>
      <c r="G36" s="137"/>
      <c r="H36" s="137"/>
      <c r="I36" s="137"/>
      <c r="J36" s="137"/>
      <c r="K36" s="137"/>
      <c r="L36" s="137"/>
      <c r="M36" s="137"/>
      <c r="N36" s="137"/>
      <c r="O36" s="137"/>
      <c r="P36" s="137"/>
      <c r="Q36" s="161"/>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row>
    <row r="37" spans="1:47" ht="14.25" customHeight="1" x14ac:dyDescent="0.2">
      <c r="A37" s="137"/>
      <c r="B37" s="137"/>
      <c r="C37" s="137"/>
      <c r="D37" s="137"/>
      <c r="E37" s="137"/>
      <c r="F37" s="137"/>
      <c r="G37" s="137"/>
      <c r="H37" s="137"/>
      <c r="I37" s="137"/>
      <c r="J37" s="137"/>
      <c r="K37" s="137"/>
      <c r="L37" s="137"/>
      <c r="M37" s="137"/>
      <c r="N37" s="137"/>
      <c r="O37" s="137"/>
      <c r="P37" s="137"/>
      <c r="Q37" s="161"/>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row>
    <row r="38" spans="1:47" ht="14.25" customHeight="1" x14ac:dyDescent="0.2">
      <c r="A38" s="137"/>
      <c r="B38" s="137"/>
      <c r="C38" s="137"/>
      <c r="D38" s="137"/>
      <c r="E38" s="137"/>
      <c r="F38" s="137"/>
      <c r="G38" s="137"/>
      <c r="H38" s="137"/>
      <c r="I38" s="137"/>
      <c r="J38" s="137"/>
      <c r="K38" s="137"/>
      <c r="L38" s="137"/>
      <c r="M38" s="137"/>
      <c r="N38" s="137"/>
      <c r="O38" s="137"/>
      <c r="P38" s="137"/>
      <c r="Q38" s="161"/>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row>
    <row r="39" spans="1:47" ht="14.25" customHeight="1" x14ac:dyDescent="0.2">
      <c r="A39" s="137"/>
      <c r="B39" s="137"/>
      <c r="C39" s="137"/>
      <c r="D39" s="137"/>
      <c r="E39" s="137"/>
      <c r="F39" s="137"/>
      <c r="G39" s="137"/>
      <c r="H39" s="137"/>
      <c r="I39" s="137"/>
      <c r="J39" s="137"/>
      <c r="K39" s="137"/>
      <c r="L39" s="137"/>
      <c r="M39" s="137"/>
      <c r="N39" s="137"/>
      <c r="O39" s="137"/>
      <c r="P39" s="137"/>
      <c r="Q39" s="161"/>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row>
    <row r="40" spans="1:47" ht="14.25" customHeight="1" x14ac:dyDescent="0.2">
      <c r="A40" s="137"/>
      <c r="B40" s="137"/>
      <c r="C40" s="137"/>
      <c r="D40" s="137"/>
      <c r="E40" s="137"/>
      <c r="F40" s="137"/>
      <c r="G40" s="137"/>
      <c r="H40" s="137"/>
      <c r="I40" s="137"/>
      <c r="J40" s="137"/>
      <c r="K40" s="137"/>
      <c r="L40" s="137"/>
      <c r="M40" s="137"/>
      <c r="N40" s="137"/>
      <c r="O40" s="137"/>
      <c r="P40" s="137"/>
      <c r="Q40" s="161"/>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row>
    <row r="41" spans="1:47" ht="14.25" customHeight="1" x14ac:dyDescent="0.2">
      <c r="A41" s="137"/>
      <c r="B41" s="137"/>
      <c r="C41" s="137"/>
      <c r="D41" s="137"/>
      <c r="E41" s="137"/>
      <c r="F41" s="137"/>
      <c r="G41" s="137"/>
      <c r="H41" s="137"/>
      <c r="I41" s="137"/>
      <c r="J41" s="137"/>
      <c r="K41" s="137"/>
      <c r="L41" s="137"/>
      <c r="M41" s="137"/>
      <c r="N41" s="137"/>
      <c r="O41" s="137"/>
      <c r="P41" s="137"/>
      <c r="Q41" s="161"/>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row>
    <row r="42" spans="1:47" ht="14.25" customHeight="1" x14ac:dyDescent="0.2">
      <c r="A42" s="137"/>
      <c r="B42" s="137"/>
      <c r="C42" s="137"/>
      <c r="D42" s="137"/>
      <c r="E42" s="137"/>
      <c r="F42" s="137"/>
      <c r="G42" s="137"/>
      <c r="H42" s="137"/>
      <c r="I42" s="137"/>
      <c r="J42" s="137"/>
      <c r="K42" s="137"/>
      <c r="L42" s="137"/>
      <c r="M42" s="137"/>
      <c r="N42" s="137"/>
      <c r="O42" s="137"/>
      <c r="P42" s="137"/>
      <c r="Q42" s="161"/>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row>
    <row r="43" spans="1:47" ht="14.25" customHeight="1" x14ac:dyDescent="0.2">
      <c r="A43" s="137"/>
      <c r="B43" s="137"/>
      <c r="C43" s="137"/>
      <c r="D43" s="137"/>
      <c r="E43" s="137"/>
      <c r="F43" s="137"/>
      <c r="G43" s="137"/>
      <c r="H43" s="137"/>
      <c r="I43" s="137"/>
      <c r="J43" s="137"/>
      <c r="K43" s="137"/>
      <c r="L43" s="137"/>
      <c r="M43" s="137"/>
      <c r="N43" s="137"/>
      <c r="O43" s="137"/>
      <c r="P43" s="137"/>
      <c r="Q43" s="161"/>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row>
    <row r="44" spans="1:47" ht="14.25" customHeight="1" x14ac:dyDescent="0.2">
      <c r="A44" s="137"/>
      <c r="B44" s="137"/>
      <c r="C44" s="137"/>
      <c r="D44" s="137"/>
      <c r="E44" s="137"/>
      <c r="F44" s="137"/>
      <c r="G44" s="137"/>
      <c r="H44" s="137"/>
      <c r="I44" s="137"/>
      <c r="J44" s="137"/>
      <c r="K44" s="137"/>
      <c r="L44" s="137"/>
      <c r="M44" s="137"/>
      <c r="N44" s="137"/>
      <c r="O44" s="137"/>
      <c r="P44" s="137"/>
      <c r="Q44" s="161"/>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row>
    <row r="45" spans="1:47" ht="14.25" customHeight="1" x14ac:dyDescent="0.2">
      <c r="A45" s="137"/>
      <c r="B45" s="137"/>
      <c r="C45" s="137"/>
      <c r="D45" s="137"/>
      <c r="E45" s="137"/>
      <c r="F45" s="137"/>
      <c r="G45" s="137"/>
      <c r="H45" s="137"/>
      <c r="I45" s="137"/>
      <c r="J45" s="137"/>
      <c r="K45" s="137"/>
      <c r="L45" s="137"/>
      <c r="M45" s="137"/>
      <c r="N45" s="137"/>
      <c r="O45" s="137"/>
      <c r="P45" s="137"/>
      <c r="Q45" s="161"/>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row>
    <row r="46" spans="1:47" ht="14.25" customHeight="1" x14ac:dyDescent="0.2">
      <c r="A46" s="137"/>
      <c r="B46" s="137"/>
      <c r="C46" s="137"/>
      <c r="D46" s="137"/>
      <c r="E46" s="137"/>
      <c r="F46" s="137"/>
      <c r="G46" s="137"/>
      <c r="H46" s="137"/>
      <c r="I46" s="137"/>
      <c r="J46" s="137"/>
      <c r="K46" s="137"/>
      <c r="L46" s="137"/>
      <c r="M46" s="137"/>
      <c r="N46" s="137"/>
      <c r="O46" s="137"/>
      <c r="P46" s="137"/>
      <c r="Q46" s="161"/>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row>
    <row r="47" spans="1:47" ht="14.25" customHeight="1" x14ac:dyDescent="0.2">
      <c r="A47" s="137"/>
      <c r="B47" s="137"/>
      <c r="C47" s="137"/>
      <c r="D47" s="137"/>
      <c r="E47" s="137"/>
      <c r="F47" s="137"/>
      <c r="G47" s="137"/>
      <c r="H47" s="137"/>
      <c r="I47" s="137"/>
      <c r="J47" s="137"/>
      <c r="K47" s="137"/>
      <c r="L47" s="137"/>
      <c r="M47" s="137"/>
      <c r="N47" s="137"/>
      <c r="O47" s="137"/>
      <c r="P47" s="137"/>
      <c r="Q47" s="161"/>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row>
    <row r="48" spans="1:47" ht="14.25" customHeight="1" x14ac:dyDescent="0.2">
      <c r="A48" s="137"/>
      <c r="B48" s="137"/>
      <c r="C48" s="137"/>
      <c r="D48" s="137"/>
      <c r="E48" s="137"/>
      <c r="F48" s="137"/>
      <c r="G48" s="137"/>
      <c r="H48" s="137"/>
      <c r="I48" s="137"/>
      <c r="J48" s="137"/>
      <c r="K48" s="137"/>
      <c r="L48" s="137"/>
      <c r="M48" s="137"/>
      <c r="N48" s="137"/>
      <c r="O48" s="137"/>
      <c r="P48" s="137"/>
      <c r="Q48" s="161"/>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row>
    <row r="49" spans="1:47" ht="14.25" customHeight="1" x14ac:dyDescent="0.2">
      <c r="A49" s="137"/>
      <c r="B49" s="137"/>
      <c r="C49" s="137"/>
      <c r="D49" s="137"/>
      <c r="E49" s="137"/>
      <c r="F49" s="137"/>
      <c r="G49" s="137"/>
      <c r="H49" s="137"/>
      <c r="I49" s="137"/>
      <c r="J49" s="137"/>
      <c r="K49" s="137"/>
      <c r="L49" s="137"/>
      <c r="M49" s="137"/>
      <c r="N49" s="137"/>
      <c r="O49" s="137"/>
      <c r="P49" s="137"/>
      <c r="Q49" s="161"/>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row>
    <row r="50" spans="1:47" ht="14.25" customHeight="1" x14ac:dyDescent="0.2">
      <c r="A50" s="137"/>
      <c r="B50" s="137"/>
      <c r="C50" s="137"/>
      <c r="D50" s="137"/>
      <c r="E50" s="137"/>
      <c r="F50" s="137"/>
      <c r="G50" s="137"/>
      <c r="H50" s="137"/>
      <c r="I50" s="137"/>
      <c r="J50" s="137"/>
      <c r="K50" s="137"/>
      <c r="L50" s="137"/>
      <c r="M50" s="137"/>
      <c r="N50" s="137"/>
      <c r="O50" s="137"/>
      <c r="P50" s="137"/>
      <c r="Q50" s="161"/>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row>
    <row r="51" spans="1:47" ht="14.25" customHeight="1" x14ac:dyDescent="0.2">
      <c r="A51" s="137"/>
      <c r="B51" s="137"/>
      <c r="C51" s="137"/>
      <c r="D51" s="137"/>
      <c r="E51" s="137"/>
      <c r="F51" s="137"/>
      <c r="G51" s="137"/>
      <c r="H51" s="137"/>
      <c r="I51" s="137"/>
      <c r="J51" s="137"/>
      <c r="K51" s="137"/>
      <c r="L51" s="137"/>
      <c r="M51" s="137"/>
      <c r="N51" s="137"/>
      <c r="O51" s="137"/>
      <c r="P51" s="137"/>
      <c r="Q51" s="161"/>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row>
    <row r="52" spans="1:47" ht="14.25" customHeight="1" x14ac:dyDescent="0.2">
      <c r="A52" s="137"/>
      <c r="B52" s="137"/>
      <c r="C52" s="137"/>
      <c r="D52" s="137"/>
      <c r="E52" s="137"/>
      <c r="F52" s="137"/>
      <c r="G52" s="137"/>
      <c r="H52" s="137"/>
      <c r="I52" s="137"/>
      <c r="J52" s="137"/>
      <c r="K52" s="137"/>
      <c r="L52" s="137"/>
      <c r="M52" s="137"/>
      <c r="N52" s="137"/>
      <c r="O52" s="137"/>
      <c r="P52" s="137"/>
      <c r="Q52" s="161"/>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row>
    <row r="53" spans="1:47" ht="14.25" customHeight="1" x14ac:dyDescent="0.2">
      <c r="A53" s="137"/>
      <c r="B53" s="137"/>
      <c r="C53" s="137"/>
      <c r="D53" s="137"/>
      <c r="E53" s="137"/>
      <c r="F53" s="137"/>
      <c r="G53" s="137"/>
      <c r="H53" s="137"/>
      <c r="I53" s="137"/>
      <c r="J53" s="137"/>
      <c r="K53" s="137"/>
      <c r="L53" s="137"/>
      <c r="M53" s="137"/>
      <c r="N53" s="137"/>
      <c r="O53" s="137"/>
      <c r="P53" s="137"/>
      <c r="Q53" s="161"/>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row>
    <row r="54" spans="1:47" ht="14.25" customHeight="1" x14ac:dyDescent="0.2">
      <c r="A54" s="137"/>
      <c r="B54" s="137"/>
      <c r="C54" s="137"/>
      <c r="D54" s="137"/>
      <c r="E54" s="137"/>
      <c r="F54" s="137"/>
      <c r="G54" s="137"/>
      <c r="H54" s="137"/>
      <c r="I54" s="137"/>
      <c r="J54" s="137"/>
      <c r="K54" s="137"/>
      <c r="L54" s="137"/>
      <c r="M54" s="137"/>
      <c r="N54" s="137"/>
      <c r="O54" s="137"/>
      <c r="P54" s="137"/>
      <c r="Q54" s="161"/>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row>
    <row r="55" spans="1:47" ht="14.25" customHeight="1" x14ac:dyDescent="0.2">
      <c r="A55" s="137"/>
      <c r="B55" s="137"/>
      <c r="C55" s="137"/>
      <c r="D55" s="137"/>
      <c r="E55" s="137"/>
      <c r="F55" s="137"/>
      <c r="G55" s="137"/>
      <c r="H55" s="137"/>
      <c r="I55" s="137"/>
      <c r="J55" s="137"/>
      <c r="K55" s="137"/>
      <c r="L55" s="137"/>
      <c r="M55" s="137"/>
      <c r="N55" s="137"/>
      <c r="O55" s="137"/>
      <c r="P55" s="137"/>
      <c r="Q55" s="161"/>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row>
    <row r="56" spans="1:47" ht="14.25" customHeight="1" x14ac:dyDescent="0.2">
      <c r="A56" s="137"/>
      <c r="B56" s="137"/>
      <c r="C56" s="137"/>
      <c r="D56" s="137"/>
      <c r="E56" s="137"/>
      <c r="F56" s="137"/>
      <c r="G56" s="137"/>
      <c r="H56" s="137"/>
      <c r="I56" s="137"/>
      <c r="J56" s="137"/>
      <c r="K56" s="137"/>
      <c r="L56" s="137"/>
      <c r="M56" s="137"/>
      <c r="N56" s="137"/>
      <c r="O56" s="137"/>
      <c r="P56" s="137"/>
      <c r="Q56" s="161"/>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row>
    <row r="57" spans="1:47" ht="14.25" customHeight="1" x14ac:dyDescent="0.2">
      <c r="A57" s="137"/>
      <c r="B57" s="137"/>
      <c r="C57" s="137"/>
      <c r="D57" s="137"/>
      <c r="E57" s="137"/>
      <c r="F57" s="137"/>
      <c r="G57" s="137"/>
      <c r="H57" s="137"/>
      <c r="I57" s="137"/>
      <c r="J57" s="137"/>
      <c r="K57" s="137"/>
      <c r="L57" s="137"/>
      <c r="M57" s="137"/>
      <c r="N57" s="137"/>
      <c r="O57" s="137"/>
      <c r="P57" s="137"/>
      <c r="Q57" s="161"/>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row>
    <row r="58" spans="1:47" ht="14.25" customHeight="1" x14ac:dyDescent="0.2">
      <c r="A58" s="137"/>
      <c r="B58" s="137"/>
      <c r="C58" s="137"/>
      <c r="D58" s="137"/>
      <c r="E58" s="137"/>
      <c r="F58" s="137"/>
      <c r="G58" s="137"/>
      <c r="H58" s="137"/>
      <c r="I58" s="137"/>
      <c r="J58" s="137"/>
      <c r="K58" s="137"/>
      <c r="L58" s="137"/>
      <c r="M58" s="137"/>
      <c r="N58" s="137"/>
      <c r="O58" s="137"/>
      <c r="P58" s="137"/>
      <c r="Q58" s="161"/>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row>
    <row r="59" spans="1:47" ht="14.25" customHeight="1" x14ac:dyDescent="0.2">
      <c r="A59" s="137"/>
      <c r="B59" s="137"/>
      <c r="C59" s="137"/>
      <c r="D59" s="137"/>
      <c r="E59" s="137"/>
      <c r="F59" s="137"/>
      <c r="G59" s="137"/>
      <c r="H59" s="137"/>
      <c r="I59" s="137"/>
      <c r="J59" s="137"/>
      <c r="K59" s="137"/>
      <c r="L59" s="137"/>
      <c r="M59" s="137"/>
      <c r="N59" s="137"/>
      <c r="O59" s="137"/>
      <c r="P59" s="137"/>
      <c r="Q59" s="161"/>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row>
    <row r="60" spans="1:47" ht="14.25" customHeight="1" x14ac:dyDescent="0.2">
      <c r="A60" s="137"/>
      <c r="B60" s="137"/>
      <c r="C60" s="137"/>
      <c r="D60" s="137"/>
      <c r="E60" s="137"/>
      <c r="F60" s="137"/>
      <c r="G60" s="137"/>
      <c r="H60" s="137"/>
      <c r="I60" s="137"/>
      <c r="J60" s="137"/>
      <c r="K60" s="137"/>
      <c r="L60" s="137"/>
      <c r="M60" s="137"/>
      <c r="N60" s="137"/>
      <c r="O60" s="137"/>
      <c r="P60" s="137"/>
      <c r="Q60" s="161"/>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row>
    <row r="61" spans="1:47" ht="14.25" customHeight="1" x14ac:dyDescent="0.2">
      <c r="A61" s="137"/>
      <c r="B61" s="137"/>
      <c r="C61" s="137"/>
      <c r="D61" s="137"/>
      <c r="E61" s="137"/>
      <c r="F61" s="137"/>
      <c r="G61" s="137"/>
      <c r="H61" s="137"/>
      <c r="I61" s="137"/>
      <c r="J61" s="137"/>
      <c r="K61" s="137"/>
      <c r="L61" s="137"/>
      <c r="M61" s="137"/>
      <c r="N61" s="137"/>
      <c r="O61" s="137"/>
      <c r="P61" s="137"/>
      <c r="Q61" s="161"/>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row>
    <row r="62" spans="1:47" ht="14.25" customHeight="1" x14ac:dyDescent="0.2">
      <c r="A62" s="137"/>
      <c r="B62" s="137"/>
      <c r="C62" s="137"/>
      <c r="D62" s="137"/>
      <c r="E62" s="137"/>
      <c r="F62" s="137"/>
      <c r="G62" s="137"/>
      <c r="H62" s="137"/>
      <c r="I62" s="137"/>
      <c r="J62" s="137"/>
      <c r="K62" s="137"/>
      <c r="L62" s="137"/>
      <c r="M62" s="137"/>
      <c r="N62" s="137"/>
      <c r="O62" s="137"/>
      <c r="P62" s="137"/>
      <c r="Q62" s="161"/>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row>
    <row r="63" spans="1:47" ht="14.25" customHeight="1" x14ac:dyDescent="0.2">
      <c r="A63" s="137"/>
      <c r="B63" s="137"/>
      <c r="C63" s="137"/>
      <c r="D63" s="137"/>
      <c r="E63" s="137"/>
      <c r="F63" s="137"/>
      <c r="G63" s="137"/>
      <c r="H63" s="137"/>
      <c r="I63" s="137"/>
      <c r="J63" s="137"/>
      <c r="K63" s="137"/>
      <c r="L63" s="137"/>
      <c r="M63" s="137"/>
      <c r="N63" s="137"/>
      <c r="O63" s="137"/>
      <c r="P63" s="137"/>
      <c r="Q63" s="161"/>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row>
    <row r="64" spans="1:47" ht="14.25" customHeight="1" x14ac:dyDescent="0.2">
      <c r="A64" s="137"/>
      <c r="B64" s="137"/>
      <c r="C64" s="137"/>
      <c r="D64" s="137"/>
      <c r="E64" s="137"/>
      <c r="F64" s="137"/>
      <c r="G64" s="137"/>
      <c r="H64" s="137"/>
      <c r="I64" s="137"/>
      <c r="J64" s="137"/>
      <c r="K64" s="137"/>
      <c r="L64" s="137"/>
      <c r="M64" s="137"/>
      <c r="N64" s="137"/>
      <c r="O64" s="137"/>
      <c r="P64" s="137"/>
      <c r="Q64" s="161"/>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row>
    <row r="65" spans="1:47" ht="14.25" customHeight="1" x14ac:dyDescent="0.2">
      <c r="A65" s="137"/>
      <c r="B65" s="137"/>
      <c r="C65" s="137"/>
      <c r="D65" s="137"/>
      <c r="E65" s="137"/>
      <c r="F65" s="137"/>
      <c r="G65" s="137"/>
      <c r="H65" s="137"/>
      <c r="I65" s="137"/>
      <c r="J65" s="137"/>
      <c r="K65" s="137"/>
      <c r="L65" s="137"/>
      <c r="M65" s="137"/>
      <c r="N65" s="137"/>
      <c r="O65" s="137"/>
      <c r="P65" s="137"/>
      <c r="Q65" s="161"/>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row>
    <row r="66" spans="1:47" ht="14.25" customHeight="1" x14ac:dyDescent="0.2">
      <c r="A66" s="137"/>
      <c r="B66" s="137"/>
      <c r="C66" s="137"/>
      <c r="D66" s="137"/>
      <c r="E66" s="137"/>
      <c r="F66" s="137"/>
      <c r="G66" s="137"/>
      <c r="H66" s="137"/>
      <c r="I66" s="137"/>
      <c r="J66" s="137"/>
      <c r="K66" s="137"/>
      <c r="L66" s="137"/>
      <c r="M66" s="137"/>
      <c r="N66" s="137"/>
      <c r="O66" s="137"/>
      <c r="P66" s="137"/>
      <c r="Q66" s="161"/>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row>
    <row r="67" spans="1:47" ht="14.25" customHeight="1" x14ac:dyDescent="0.2">
      <c r="A67" s="137"/>
      <c r="B67" s="137"/>
      <c r="C67" s="137"/>
      <c r="D67" s="137"/>
      <c r="E67" s="137"/>
      <c r="F67" s="137"/>
      <c r="G67" s="137"/>
      <c r="H67" s="137"/>
      <c r="I67" s="137"/>
      <c r="J67" s="137"/>
      <c r="K67" s="137"/>
      <c r="L67" s="137"/>
      <c r="M67" s="137"/>
      <c r="N67" s="137"/>
      <c r="O67" s="137"/>
      <c r="P67" s="137"/>
      <c r="Q67" s="161"/>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row>
    <row r="68" spans="1:47" ht="14.25" customHeight="1" x14ac:dyDescent="0.2">
      <c r="A68" s="137"/>
      <c r="B68" s="137"/>
      <c r="C68" s="137"/>
      <c r="D68" s="137"/>
      <c r="E68" s="137"/>
      <c r="F68" s="137"/>
      <c r="G68" s="137"/>
      <c r="H68" s="137"/>
      <c r="I68" s="137"/>
      <c r="J68" s="137"/>
      <c r="K68" s="137"/>
      <c r="L68" s="137"/>
      <c r="M68" s="137"/>
      <c r="N68" s="137"/>
      <c r="O68" s="137"/>
      <c r="P68" s="137"/>
      <c r="Q68" s="161"/>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row>
    <row r="69" spans="1:47" ht="14.25" customHeight="1" x14ac:dyDescent="0.2">
      <c r="A69" s="137"/>
      <c r="B69" s="137"/>
      <c r="C69" s="137"/>
      <c r="D69" s="137"/>
      <c r="E69" s="137"/>
      <c r="F69" s="137"/>
      <c r="G69" s="137"/>
      <c r="H69" s="137"/>
      <c r="I69" s="137"/>
      <c r="J69" s="137"/>
      <c r="K69" s="137"/>
      <c r="L69" s="137"/>
      <c r="M69" s="137"/>
      <c r="N69" s="137"/>
      <c r="O69" s="137"/>
      <c r="P69" s="137"/>
      <c r="Q69" s="161"/>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row>
    <row r="70" spans="1:47" ht="14.25" customHeight="1" x14ac:dyDescent="0.2">
      <c r="A70" s="137"/>
      <c r="B70" s="137"/>
      <c r="C70" s="137"/>
      <c r="D70" s="137"/>
      <c r="E70" s="137"/>
      <c r="F70" s="137"/>
      <c r="G70" s="137"/>
      <c r="H70" s="137"/>
      <c r="I70" s="137"/>
      <c r="J70" s="137"/>
      <c r="K70" s="137"/>
      <c r="L70" s="137"/>
      <c r="M70" s="137"/>
      <c r="N70" s="137"/>
      <c r="O70" s="137"/>
      <c r="P70" s="137"/>
      <c r="Q70" s="161"/>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row>
    <row r="71" spans="1:47" ht="14.25" customHeight="1" x14ac:dyDescent="0.2">
      <c r="A71" s="137"/>
      <c r="B71" s="137"/>
      <c r="C71" s="137"/>
      <c r="D71" s="137"/>
      <c r="E71" s="137"/>
      <c r="F71" s="137"/>
      <c r="G71" s="137"/>
      <c r="H71" s="137"/>
      <c r="I71" s="137"/>
      <c r="J71" s="137"/>
      <c r="K71" s="137"/>
      <c r="L71" s="137"/>
      <c r="M71" s="137"/>
      <c r="N71" s="137"/>
      <c r="O71" s="137"/>
      <c r="P71" s="137"/>
      <c r="Q71" s="161"/>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row>
    <row r="72" spans="1:47" ht="14.25" customHeight="1" x14ac:dyDescent="0.2">
      <c r="A72" s="137"/>
      <c r="B72" s="137"/>
      <c r="C72" s="137"/>
      <c r="D72" s="137"/>
      <c r="E72" s="137"/>
      <c r="F72" s="137"/>
      <c r="G72" s="137"/>
      <c r="H72" s="137"/>
      <c r="I72" s="137"/>
      <c r="J72" s="137"/>
      <c r="K72" s="137"/>
      <c r="L72" s="137"/>
      <c r="M72" s="137"/>
      <c r="N72" s="137"/>
      <c r="O72" s="137"/>
      <c r="P72" s="137"/>
      <c r="Q72" s="161"/>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row>
    <row r="73" spans="1:47" ht="14.25" customHeight="1" x14ac:dyDescent="0.2">
      <c r="A73" s="137"/>
      <c r="B73" s="137"/>
      <c r="C73" s="137"/>
      <c r="D73" s="137"/>
      <c r="E73" s="137"/>
      <c r="F73" s="137"/>
      <c r="G73" s="137"/>
      <c r="H73" s="137"/>
      <c r="I73" s="137"/>
      <c r="J73" s="137"/>
      <c r="K73" s="137"/>
      <c r="L73" s="137"/>
      <c r="M73" s="137"/>
      <c r="N73" s="137"/>
      <c r="O73" s="137"/>
      <c r="P73" s="137"/>
      <c r="Q73" s="161"/>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row>
    <row r="74" spans="1:47" ht="14.25" customHeight="1" x14ac:dyDescent="0.2">
      <c r="A74" s="137"/>
      <c r="B74" s="137"/>
      <c r="C74" s="137"/>
      <c r="D74" s="137"/>
      <c r="E74" s="137"/>
      <c r="F74" s="137"/>
      <c r="G74" s="137"/>
      <c r="H74" s="137"/>
      <c r="I74" s="137"/>
      <c r="J74" s="137"/>
      <c r="K74" s="137"/>
      <c r="L74" s="137"/>
      <c r="M74" s="137"/>
      <c r="N74" s="137"/>
      <c r="O74" s="137"/>
      <c r="P74" s="137"/>
      <c r="Q74" s="161"/>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row>
    <row r="75" spans="1:47" ht="14.25" customHeight="1" x14ac:dyDescent="0.2">
      <c r="A75" s="137"/>
      <c r="B75" s="137"/>
      <c r="C75" s="137"/>
      <c r="D75" s="137"/>
      <c r="E75" s="137"/>
      <c r="F75" s="137"/>
      <c r="G75" s="137"/>
      <c r="H75" s="137"/>
      <c r="I75" s="137"/>
      <c r="J75" s="137"/>
      <c r="K75" s="137"/>
      <c r="L75" s="137"/>
      <c r="M75" s="137"/>
      <c r="N75" s="137"/>
      <c r="O75" s="137"/>
      <c r="P75" s="137"/>
      <c r="Q75" s="161"/>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row>
    <row r="76" spans="1:47" ht="14.25" customHeight="1" x14ac:dyDescent="0.2">
      <c r="A76" s="137"/>
      <c r="B76" s="137"/>
      <c r="C76" s="137"/>
      <c r="D76" s="137"/>
      <c r="E76" s="137"/>
      <c r="F76" s="137"/>
      <c r="G76" s="137"/>
      <c r="H76" s="137"/>
      <c r="I76" s="137"/>
      <c r="J76" s="137"/>
      <c r="K76" s="137"/>
      <c r="L76" s="137"/>
      <c r="M76" s="137"/>
      <c r="N76" s="137"/>
      <c r="O76" s="137"/>
      <c r="P76" s="137"/>
      <c r="Q76" s="161"/>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row>
    <row r="77" spans="1:47" ht="14.25" customHeight="1" x14ac:dyDescent="0.2">
      <c r="A77" s="137"/>
      <c r="B77" s="137"/>
      <c r="C77" s="137"/>
      <c r="D77" s="137"/>
      <c r="E77" s="137"/>
      <c r="F77" s="137"/>
      <c r="G77" s="137"/>
      <c r="H77" s="137"/>
      <c r="I77" s="137"/>
      <c r="J77" s="137"/>
      <c r="K77" s="137"/>
      <c r="L77" s="137"/>
      <c r="M77" s="137"/>
      <c r="N77" s="137"/>
      <c r="O77" s="137"/>
      <c r="P77" s="137"/>
      <c r="Q77" s="161"/>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row>
    <row r="78" spans="1:47" ht="14.25" customHeight="1" x14ac:dyDescent="0.2">
      <c r="A78" s="137"/>
      <c r="B78" s="137"/>
      <c r="C78" s="137"/>
      <c r="D78" s="137"/>
      <c r="E78" s="137"/>
      <c r="F78" s="137"/>
      <c r="G78" s="137"/>
      <c r="H78" s="137"/>
      <c r="I78" s="137"/>
      <c r="J78" s="137"/>
      <c r="K78" s="137"/>
      <c r="L78" s="137"/>
      <c r="M78" s="137"/>
      <c r="N78" s="137"/>
      <c r="O78" s="137"/>
      <c r="P78" s="137"/>
      <c r="Q78" s="161"/>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row>
    <row r="79" spans="1:47" ht="14.25" customHeight="1" x14ac:dyDescent="0.2">
      <c r="A79" s="137"/>
      <c r="B79" s="137"/>
      <c r="C79" s="137"/>
      <c r="D79" s="137"/>
      <c r="E79" s="137"/>
      <c r="F79" s="137"/>
      <c r="G79" s="137"/>
      <c r="H79" s="137"/>
      <c r="I79" s="137"/>
      <c r="J79" s="137"/>
      <c r="K79" s="137"/>
      <c r="L79" s="137"/>
      <c r="M79" s="137"/>
      <c r="N79" s="137"/>
      <c r="O79" s="137"/>
      <c r="P79" s="137"/>
      <c r="Q79" s="161"/>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row>
    <row r="80" spans="1:47" ht="14.25" customHeight="1" x14ac:dyDescent="0.2">
      <c r="A80" s="137"/>
      <c r="B80" s="137"/>
      <c r="C80" s="137"/>
      <c r="D80" s="137"/>
      <c r="E80" s="137"/>
      <c r="F80" s="137"/>
      <c r="G80" s="137"/>
      <c r="H80" s="137"/>
      <c r="I80" s="137"/>
      <c r="J80" s="137"/>
      <c r="K80" s="137"/>
      <c r="L80" s="137"/>
      <c r="M80" s="137"/>
      <c r="N80" s="137"/>
      <c r="O80" s="137"/>
      <c r="P80" s="137"/>
      <c r="Q80" s="161"/>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row>
    <row r="81" spans="1:47" ht="14.25" customHeight="1" x14ac:dyDescent="0.2">
      <c r="A81" s="137"/>
      <c r="B81" s="137"/>
      <c r="C81" s="137"/>
      <c r="D81" s="137"/>
      <c r="E81" s="137"/>
      <c r="F81" s="137"/>
      <c r="G81" s="137"/>
      <c r="H81" s="137"/>
      <c r="I81" s="137"/>
      <c r="J81" s="137"/>
      <c r="K81" s="137"/>
      <c r="L81" s="137"/>
      <c r="M81" s="137"/>
      <c r="N81" s="137"/>
      <c r="O81" s="137"/>
      <c r="P81" s="137"/>
      <c r="Q81" s="161"/>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row>
    <row r="82" spans="1:47" ht="14.25" customHeight="1" x14ac:dyDescent="0.2">
      <c r="A82" s="137"/>
      <c r="B82" s="137"/>
      <c r="C82" s="137"/>
      <c r="D82" s="137"/>
      <c r="E82" s="137"/>
      <c r="F82" s="137"/>
      <c r="G82" s="137"/>
      <c r="H82" s="137"/>
      <c r="I82" s="137"/>
      <c r="J82" s="137"/>
      <c r="K82" s="137"/>
      <c r="L82" s="137"/>
      <c r="M82" s="137"/>
      <c r="N82" s="137"/>
      <c r="O82" s="137"/>
      <c r="P82" s="137"/>
      <c r="Q82" s="161"/>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row>
    <row r="83" spans="1:47" ht="14.25" customHeight="1" x14ac:dyDescent="0.2">
      <c r="A83" s="137"/>
      <c r="B83" s="137"/>
      <c r="C83" s="137"/>
      <c r="D83" s="137"/>
      <c r="E83" s="137"/>
      <c r="F83" s="137"/>
      <c r="G83" s="137"/>
      <c r="H83" s="137"/>
      <c r="I83" s="137"/>
      <c r="J83" s="137"/>
      <c r="K83" s="137"/>
      <c r="L83" s="137"/>
      <c r="M83" s="137"/>
      <c r="N83" s="137"/>
      <c r="O83" s="137"/>
      <c r="P83" s="137"/>
      <c r="Q83" s="161"/>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row>
    <row r="84" spans="1:47" ht="14.25" customHeight="1" x14ac:dyDescent="0.2">
      <c r="A84" s="137"/>
      <c r="B84" s="137"/>
      <c r="C84" s="137"/>
      <c r="D84" s="137"/>
      <c r="E84" s="137"/>
      <c r="F84" s="137"/>
      <c r="G84" s="137"/>
      <c r="H84" s="137"/>
      <c r="I84" s="137"/>
      <c r="J84" s="137"/>
      <c r="K84" s="137"/>
      <c r="L84" s="137"/>
      <c r="M84" s="137"/>
      <c r="N84" s="137"/>
      <c r="O84" s="137"/>
      <c r="P84" s="137"/>
      <c r="Q84" s="161"/>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row>
    <row r="85" spans="1:47" ht="14.25" customHeight="1" x14ac:dyDescent="0.2">
      <c r="A85" s="137"/>
      <c r="B85" s="137"/>
      <c r="C85" s="137"/>
      <c r="D85" s="137"/>
      <c r="E85" s="137"/>
      <c r="F85" s="137"/>
      <c r="G85" s="137"/>
      <c r="H85" s="137"/>
      <c r="I85" s="137"/>
      <c r="J85" s="137"/>
      <c r="K85" s="137"/>
      <c r="L85" s="137"/>
      <c r="M85" s="137"/>
      <c r="N85" s="137"/>
      <c r="O85" s="137"/>
      <c r="P85" s="137"/>
      <c r="Q85" s="161"/>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row>
    <row r="86" spans="1:47" ht="14.25" customHeight="1" x14ac:dyDescent="0.2">
      <c r="A86" s="137"/>
      <c r="B86" s="137"/>
      <c r="C86" s="137"/>
      <c r="D86" s="137"/>
      <c r="E86" s="137"/>
      <c r="F86" s="137"/>
      <c r="G86" s="137"/>
      <c r="H86" s="137"/>
      <c r="I86" s="137"/>
      <c r="J86" s="137"/>
      <c r="K86" s="137"/>
      <c r="L86" s="137"/>
      <c r="M86" s="137"/>
      <c r="N86" s="137"/>
      <c r="O86" s="137"/>
      <c r="P86" s="137"/>
      <c r="Q86" s="161"/>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row>
    <row r="87" spans="1:47" ht="14.25" customHeight="1" x14ac:dyDescent="0.2">
      <c r="A87" s="137"/>
      <c r="B87" s="137"/>
      <c r="C87" s="137"/>
      <c r="D87" s="137"/>
      <c r="E87" s="137"/>
      <c r="F87" s="137"/>
      <c r="G87" s="137"/>
      <c r="H87" s="137"/>
      <c r="I87" s="137"/>
      <c r="J87" s="137"/>
      <c r="K87" s="137"/>
      <c r="L87" s="137"/>
      <c r="M87" s="137"/>
      <c r="N87" s="137"/>
      <c r="O87" s="137"/>
      <c r="P87" s="137"/>
      <c r="Q87" s="161"/>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row>
    <row r="88" spans="1:47" ht="14.25" customHeight="1" x14ac:dyDescent="0.2">
      <c r="A88" s="137"/>
      <c r="B88" s="137"/>
      <c r="C88" s="137"/>
      <c r="D88" s="137"/>
      <c r="E88" s="137"/>
      <c r="F88" s="137"/>
      <c r="G88" s="137"/>
      <c r="H88" s="137"/>
      <c r="I88" s="137"/>
      <c r="J88" s="137"/>
      <c r="K88" s="137"/>
      <c r="L88" s="137"/>
      <c r="M88" s="137"/>
      <c r="N88" s="137"/>
      <c r="O88" s="137"/>
      <c r="P88" s="137"/>
      <c r="Q88" s="161"/>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row>
    <row r="89" spans="1:47" ht="14.25" customHeight="1" x14ac:dyDescent="0.2">
      <c r="A89" s="137"/>
      <c r="B89" s="137"/>
      <c r="C89" s="137"/>
      <c r="D89" s="137"/>
      <c r="E89" s="137"/>
      <c r="F89" s="137"/>
      <c r="G89" s="137"/>
      <c r="H89" s="137"/>
      <c r="I89" s="137"/>
      <c r="J89" s="137"/>
      <c r="K89" s="137"/>
      <c r="L89" s="137"/>
      <c r="M89" s="137"/>
      <c r="N89" s="137"/>
      <c r="O89" s="137"/>
      <c r="P89" s="137"/>
      <c r="Q89" s="161"/>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row>
    <row r="90" spans="1:47" ht="14.25" customHeight="1" x14ac:dyDescent="0.2">
      <c r="A90" s="137"/>
      <c r="B90" s="137"/>
      <c r="C90" s="137"/>
      <c r="D90" s="137"/>
      <c r="E90" s="137"/>
      <c r="F90" s="137"/>
      <c r="G90" s="137"/>
      <c r="H90" s="137"/>
      <c r="I90" s="137"/>
      <c r="J90" s="137"/>
      <c r="K90" s="137"/>
      <c r="L90" s="137"/>
      <c r="M90" s="137"/>
      <c r="N90" s="137"/>
      <c r="O90" s="137"/>
      <c r="P90" s="137"/>
      <c r="Q90" s="161"/>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row>
    <row r="91" spans="1:47" ht="14.25" customHeight="1" x14ac:dyDescent="0.2">
      <c r="A91" s="137"/>
      <c r="B91" s="137"/>
      <c r="C91" s="137"/>
      <c r="D91" s="137"/>
      <c r="E91" s="137"/>
      <c r="F91" s="137"/>
      <c r="G91" s="137"/>
      <c r="H91" s="137"/>
      <c r="I91" s="137"/>
      <c r="J91" s="137"/>
      <c r="K91" s="137"/>
      <c r="L91" s="137"/>
      <c r="M91" s="137"/>
      <c r="N91" s="137"/>
      <c r="O91" s="137"/>
      <c r="P91" s="137"/>
      <c r="Q91" s="161"/>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row>
    <row r="92" spans="1:47" ht="14.25" customHeight="1" x14ac:dyDescent="0.2">
      <c r="A92" s="137"/>
      <c r="B92" s="137"/>
      <c r="C92" s="137"/>
      <c r="D92" s="137"/>
      <c r="E92" s="137"/>
      <c r="F92" s="137"/>
      <c r="G92" s="137"/>
      <c r="H92" s="137"/>
      <c r="I92" s="137"/>
      <c r="J92" s="137"/>
      <c r="K92" s="137"/>
      <c r="L92" s="137"/>
      <c r="M92" s="137"/>
      <c r="N92" s="137"/>
      <c r="O92" s="137"/>
      <c r="P92" s="137"/>
      <c r="Q92" s="161"/>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row>
    <row r="93" spans="1:47" ht="14.25" customHeight="1" x14ac:dyDescent="0.2">
      <c r="A93" s="137"/>
      <c r="B93" s="137"/>
      <c r="C93" s="137"/>
      <c r="D93" s="137"/>
      <c r="E93" s="137"/>
      <c r="F93" s="137"/>
      <c r="G93" s="137"/>
      <c r="H93" s="137"/>
      <c r="I93" s="137"/>
      <c r="J93" s="137"/>
      <c r="K93" s="137"/>
      <c r="L93" s="137"/>
      <c r="M93" s="137"/>
      <c r="N93" s="137"/>
      <c r="O93" s="137"/>
      <c r="P93" s="137"/>
      <c r="Q93" s="161"/>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row>
    <row r="94" spans="1:47" ht="14.25" customHeight="1" x14ac:dyDescent="0.2">
      <c r="A94" s="137"/>
      <c r="B94" s="137"/>
      <c r="C94" s="137"/>
      <c r="D94" s="137"/>
      <c r="E94" s="137"/>
      <c r="F94" s="137"/>
      <c r="G94" s="137"/>
      <c r="H94" s="137"/>
      <c r="I94" s="137"/>
      <c r="J94" s="137"/>
      <c r="K94" s="137"/>
      <c r="L94" s="137"/>
      <c r="M94" s="137"/>
      <c r="N94" s="137"/>
      <c r="O94" s="137"/>
      <c r="P94" s="137"/>
      <c r="Q94" s="161"/>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row>
    <row r="95" spans="1:47" ht="14.25" customHeight="1" x14ac:dyDescent="0.2">
      <c r="A95" s="137"/>
      <c r="B95" s="137"/>
      <c r="C95" s="137"/>
      <c r="D95" s="137"/>
      <c r="E95" s="137"/>
      <c r="F95" s="137"/>
      <c r="G95" s="137"/>
      <c r="H95" s="137"/>
      <c r="I95" s="137"/>
      <c r="J95" s="137"/>
      <c r="K95" s="137"/>
      <c r="L95" s="137"/>
      <c r="M95" s="137"/>
      <c r="N95" s="137"/>
      <c r="O95" s="137"/>
      <c r="P95" s="137"/>
      <c r="Q95" s="161"/>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row>
    <row r="96" spans="1:47" ht="14.25" customHeight="1" x14ac:dyDescent="0.2">
      <c r="A96" s="137"/>
      <c r="B96" s="137"/>
      <c r="C96" s="137"/>
      <c r="D96" s="137"/>
      <c r="E96" s="137"/>
      <c r="F96" s="137"/>
      <c r="G96" s="137"/>
      <c r="H96" s="137"/>
      <c r="I96" s="137"/>
      <c r="J96" s="137"/>
      <c r="K96" s="137"/>
      <c r="L96" s="137"/>
      <c r="M96" s="137"/>
      <c r="N96" s="137"/>
      <c r="O96" s="137"/>
      <c r="P96" s="137"/>
      <c r="Q96" s="161"/>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row>
    <row r="97" spans="1:47" ht="14.25" customHeight="1" x14ac:dyDescent="0.2">
      <c r="A97" s="137"/>
      <c r="B97" s="137"/>
      <c r="C97" s="137"/>
      <c r="D97" s="137"/>
      <c r="E97" s="137"/>
      <c r="F97" s="137"/>
      <c r="G97" s="137"/>
      <c r="H97" s="137"/>
      <c r="I97" s="137"/>
      <c r="J97" s="137"/>
      <c r="K97" s="137"/>
      <c r="L97" s="137"/>
      <c r="M97" s="137"/>
      <c r="N97" s="137"/>
      <c r="O97" s="137"/>
      <c r="P97" s="137"/>
      <c r="Q97" s="161"/>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row>
    <row r="98" spans="1:47" ht="14.25" customHeight="1" x14ac:dyDescent="0.2">
      <c r="A98" s="137"/>
      <c r="B98" s="137"/>
      <c r="C98" s="137"/>
      <c r="D98" s="137"/>
      <c r="E98" s="137"/>
      <c r="F98" s="137"/>
      <c r="G98" s="137"/>
      <c r="H98" s="137"/>
      <c r="I98" s="137"/>
      <c r="J98" s="137"/>
      <c r="K98" s="137"/>
      <c r="L98" s="137"/>
      <c r="M98" s="137"/>
      <c r="N98" s="137"/>
      <c r="O98" s="137"/>
      <c r="P98" s="137"/>
      <c r="Q98" s="161"/>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row>
    <row r="99" spans="1:47" ht="14.25" customHeight="1" x14ac:dyDescent="0.2">
      <c r="A99" s="137"/>
      <c r="B99" s="137"/>
      <c r="C99" s="137"/>
      <c r="D99" s="137"/>
      <c r="E99" s="137"/>
      <c r="F99" s="137"/>
      <c r="G99" s="137"/>
      <c r="H99" s="137"/>
      <c r="I99" s="137"/>
      <c r="J99" s="137"/>
      <c r="K99" s="137"/>
      <c r="L99" s="137"/>
      <c r="M99" s="137"/>
      <c r="N99" s="137"/>
      <c r="O99" s="137"/>
      <c r="P99" s="137"/>
      <c r="Q99" s="161"/>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row>
    <row r="100" spans="1:47" ht="14.25" customHeight="1" x14ac:dyDescent="0.2">
      <c r="A100" s="137"/>
      <c r="B100" s="137"/>
      <c r="C100" s="137"/>
      <c r="D100" s="137"/>
      <c r="E100" s="137"/>
      <c r="F100" s="137"/>
      <c r="G100" s="137"/>
      <c r="H100" s="137"/>
      <c r="I100" s="137"/>
      <c r="J100" s="137"/>
      <c r="K100" s="137"/>
      <c r="L100" s="137"/>
      <c r="M100" s="137"/>
      <c r="N100" s="137"/>
      <c r="O100" s="137"/>
      <c r="P100" s="137"/>
      <c r="Q100" s="161"/>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row>
    <row r="101" spans="1:47" ht="14.25" customHeight="1" x14ac:dyDescent="0.2">
      <c r="A101" s="137"/>
      <c r="B101" s="137"/>
      <c r="C101" s="137"/>
      <c r="D101" s="137"/>
      <c r="E101" s="137"/>
      <c r="F101" s="137"/>
      <c r="G101" s="137"/>
      <c r="H101" s="137"/>
      <c r="I101" s="137"/>
      <c r="J101" s="137"/>
      <c r="K101" s="137"/>
      <c r="L101" s="137"/>
      <c r="M101" s="137"/>
      <c r="N101" s="137"/>
      <c r="O101" s="137"/>
      <c r="P101" s="137"/>
      <c r="Q101" s="161"/>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row>
    <row r="102" spans="1:47" ht="14.25" customHeight="1" x14ac:dyDescent="0.2">
      <c r="A102" s="137"/>
      <c r="B102" s="137"/>
      <c r="C102" s="137"/>
      <c r="D102" s="137"/>
      <c r="E102" s="137"/>
      <c r="F102" s="137"/>
      <c r="G102" s="137"/>
      <c r="H102" s="137"/>
      <c r="I102" s="137"/>
      <c r="J102" s="137"/>
      <c r="K102" s="137"/>
      <c r="L102" s="137"/>
      <c r="M102" s="137"/>
      <c r="N102" s="137"/>
      <c r="O102" s="137"/>
      <c r="P102" s="137"/>
      <c r="Q102" s="161"/>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row>
    <row r="103" spans="1:47" ht="14.25" customHeight="1" x14ac:dyDescent="0.2">
      <c r="A103" s="137"/>
      <c r="B103" s="137"/>
      <c r="C103" s="137"/>
      <c r="D103" s="137"/>
      <c r="E103" s="137"/>
      <c r="F103" s="137"/>
      <c r="G103" s="137"/>
      <c r="H103" s="137"/>
      <c r="I103" s="137"/>
      <c r="J103" s="137"/>
      <c r="K103" s="137"/>
      <c r="L103" s="137"/>
      <c r="M103" s="137"/>
      <c r="N103" s="137"/>
      <c r="O103" s="137"/>
      <c r="P103" s="137"/>
      <c r="Q103" s="161"/>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row>
    <row r="104" spans="1:47" ht="14.25" customHeight="1" x14ac:dyDescent="0.2">
      <c r="A104" s="137"/>
      <c r="B104" s="137"/>
      <c r="C104" s="137"/>
      <c r="D104" s="137"/>
      <c r="E104" s="137"/>
      <c r="F104" s="137"/>
      <c r="G104" s="137"/>
      <c r="H104" s="137"/>
      <c r="I104" s="137"/>
      <c r="J104" s="137"/>
      <c r="K104" s="137"/>
      <c r="L104" s="137"/>
      <c r="M104" s="137"/>
      <c r="N104" s="137"/>
      <c r="O104" s="137"/>
      <c r="P104" s="137"/>
      <c r="Q104" s="161"/>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row>
    <row r="105" spans="1:47" ht="14.25" customHeight="1" x14ac:dyDescent="0.2">
      <c r="A105" s="137"/>
      <c r="B105" s="137"/>
      <c r="C105" s="137"/>
      <c r="D105" s="137"/>
      <c r="E105" s="137"/>
      <c r="F105" s="137"/>
      <c r="G105" s="137"/>
      <c r="H105" s="137"/>
      <c r="I105" s="137"/>
      <c r="J105" s="137"/>
      <c r="K105" s="137"/>
      <c r="L105" s="137"/>
      <c r="M105" s="137"/>
      <c r="N105" s="137"/>
      <c r="O105" s="137"/>
      <c r="P105" s="137"/>
      <c r="Q105" s="161"/>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row>
    <row r="106" spans="1:47" ht="14.25" customHeight="1" x14ac:dyDescent="0.2">
      <c r="A106" s="137"/>
      <c r="B106" s="137"/>
      <c r="C106" s="137"/>
      <c r="D106" s="137"/>
      <c r="E106" s="137"/>
      <c r="F106" s="137"/>
      <c r="G106" s="137"/>
      <c r="H106" s="137"/>
      <c r="I106" s="137"/>
      <c r="J106" s="137"/>
      <c r="K106" s="137"/>
      <c r="L106" s="137"/>
      <c r="M106" s="137"/>
      <c r="N106" s="137"/>
      <c r="O106" s="137"/>
      <c r="P106" s="137"/>
      <c r="Q106" s="161"/>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row>
    <row r="107" spans="1:47" ht="14.25" customHeight="1" x14ac:dyDescent="0.2">
      <c r="A107" s="137"/>
      <c r="B107" s="137"/>
      <c r="C107" s="137"/>
      <c r="D107" s="137"/>
      <c r="E107" s="137"/>
      <c r="F107" s="137"/>
      <c r="G107" s="137"/>
      <c r="H107" s="137"/>
      <c r="I107" s="137"/>
      <c r="J107" s="137"/>
      <c r="K107" s="137"/>
      <c r="L107" s="137"/>
      <c r="M107" s="137"/>
      <c r="N107" s="137"/>
      <c r="O107" s="137"/>
      <c r="P107" s="137"/>
      <c r="Q107" s="161"/>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row>
    <row r="108" spans="1:47" ht="14.25" customHeight="1" x14ac:dyDescent="0.2">
      <c r="A108" s="137"/>
      <c r="B108" s="137"/>
      <c r="C108" s="137"/>
      <c r="D108" s="137"/>
      <c r="E108" s="137"/>
      <c r="F108" s="137"/>
      <c r="G108" s="137"/>
      <c r="H108" s="137"/>
      <c r="I108" s="137"/>
      <c r="J108" s="137"/>
      <c r="K108" s="137"/>
      <c r="L108" s="137"/>
      <c r="M108" s="137"/>
      <c r="N108" s="137"/>
      <c r="O108" s="137"/>
      <c r="P108" s="137"/>
      <c r="Q108" s="161"/>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row>
    <row r="109" spans="1:47" ht="14.25" customHeight="1" x14ac:dyDescent="0.2">
      <c r="A109" s="137"/>
      <c r="B109" s="137"/>
      <c r="C109" s="137"/>
      <c r="D109" s="137"/>
      <c r="E109" s="137"/>
      <c r="F109" s="137"/>
      <c r="G109" s="137"/>
      <c r="H109" s="137"/>
      <c r="I109" s="137"/>
      <c r="J109" s="137"/>
      <c r="K109" s="137"/>
      <c r="L109" s="137"/>
      <c r="M109" s="137"/>
      <c r="N109" s="137"/>
      <c r="O109" s="137"/>
      <c r="P109" s="137"/>
      <c r="Q109" s="161"/>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row>
    <row r="110" spans="1:47" ht="14.25" customHeight="1" x14ac:dyDescent="0.2">
      <c r="A110" s="137"/>
      <c r="B110" s="137"/>
      <c r="C110" s="137"/>
      <c r="D110" s="137"/>
      <c r="E110" s="137"/>
      <c r="F110" s="137"/>
      <c r="G110" s="137"/>
      <c r="H110" s="137"/>
      <c r="I110" s="137"/>
      <c r="J110" s="137"/>
      <c r="K110" s="137"/>
      <c r="L110" s="137"/>
      <c r="M110" s="137"/>
      <c r="N110" s="137"/>
      <c r="O110" s="137"/>
      <c r="P110" s="137"/>
      <c r="Q110" s="161"/>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row>
    <row r="111" spans="1:47" ht="14.25" customHeight="1" x14ac:dyDescent="0.2">
      <c r="A111" s="137"/>
      <c r="B111" s="137"/>
      <c r="C111" s="137"/>
      <c r="D111" s="137"/>
      <c r="E111" s="137"/>
      <c r="F111" s="137"/>
      <c r="G111" s="137"/>
      <c r="H111" s="137"/>
      <c r="I111" s="137"/>
      <c r="J111" s="137"/>
      <c r="K111" s="137"/>
      <c r="L111" s="137"/>
      <c r="M111" s="137"/>
      <c r="N111" s="137"/>
      <c r="O111" s="137"/>
      <c r="P111" s="137"/>
      <c r="Q111" s="161"/>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row>
    <row r="112" spans="1:47" ht="14.25" customHeight="1" x14ac:dyDescent="0.2">
      <c r="A112" s="137"/>
      <c r="B112" s="137"/>
      <c r="C112" s="137"/>
      <c r="D112" s="137"/>
      <c r="E112" s="137"/>
      <c r="F112" s="137"/>
      <c r="G112" s="137"/>
      <c r="H112" s="137"/>
      <c r="I112" s="137"/>
      <c r="J112" s="137"/>
      <c r="K112" s="137"/>
      <c r="L112" s="137"/>
      <c r="M112" s="137"/>
      <c r="N112" s="137"/>
      <c r="O112" s="137"/>
      <c r="P112" s="137"/>
      <c r="Q112" s="161"/>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row>
    <row r="113" spans="1:47" ht="14.25" customHeight="1" x14ac:dyDescent="0.2">
      <c r="A113" s="137"/>
      <c r="B113" s="137"/>
      <c r="C113" s="137"/>
      <c r="D113" s="137"/>
      <c r="E113" s="137"/>
      <c r="F113" s="137"/>
      <c r="G113" s="137"/>
      <c r="H113" s="137"/>
      <c r="I113" s="137"/>
      <c r="J113" s="137"/>
      <c r="K113" s="137"/>
      <c r="L113" s="137"/>
      <c r="M113" s="137"/>
      <c r="N113" s="137"/>
      <c r="O113" s="137"/>
      <c r="P113" s="137"/>
      <c r="Q113" s="161"/>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row>
    <row r="114" spans="1:47" ht="14.25" customHeight="1" x14ac:dyDescent="0.2">
      <c r="A114" s="137"/>
      <c r="B114" s="137"/>
      <c r="C114" s="137"/>
      <c r="D114" s="137"/>
      <c r="E114" s="137"/>
      <c r="F114" s="137"/>
      <c r="G114" s="137"/>
      <c r="H114" s="137"/>
      <c r="I114" s="137"/>
      <c r="J114" s="137"/>
      <c r="K114" s="137"/>
      <c r="L114" s="137"/>
      <c r="M114" s="137"/>
      <c r="N114" s="137"/>
      <c r="O114" s="137"/>
      <c r="P114" s="137"/>
      <c r="Q114" s="161"/>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row>
    <row r="115" spans="1:47" ht="14.25" customHeight="1" x14ac:dyDescent="0.2">
      <c r="A115" s="137"/>
      <c r="B115" s="137"/>
      <c r="C115" s="137"/>
      <c r="D115" s="137"/>
      <c r="E115" s="137"/>
      <c r="F115" s="137"/>
      <c r="G115" s="137"/>
      <c r="H115" s="137"/>
      <c r="I115" s="137"/>
      <c r="J115" s="137"/>
      <c r="K115" s="137"/>
      <c r="L115" s="137"/>
      <c r="M115" s="137"/>
      <c r="N115" s="137"/>
      <c r="O115" s="137"/>
      <c r="P115" s="137"/>
      <c r="Q115" s="161"/>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row>
    <row r="116" spans="1:47" ht="14.25" customHeight="1" x14ac:dyDescent="0.2">
      <c r="A116" s="137"/>
      <c r="B116" s="137"/>
      <c r="C116" s="137"/>
      <c r="D116" s="137"/>
      <c r="E116" s="137"/>
      <c r="F116" s="137"/>
      <c r="G116" s="137"/>
      <c r="H116" s="137"/>
      <c r="I116" s="137"/>
      <c r="J116" s="137"/>
      <c r="K116" s="137"/>
      <c r="L116" s="137"/>
      <c r="M116" s="137"/>
      <c r="N116" s="137"/>
      <c r="O116" s="137"/>
      <c r="P116" s="137"/>
      <c r="Q116" s="161"/>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row>
    <row r="117" spans="1:47" ht="14.25" customHeight="1" x14ac:dyDescent="0.2">
      <c r="A117" s="137"/>
      <c r="B117" s="137"/>
      <c r="C117" s="137"/>
      <c r="D117" s="137"/>
      <c r="E117" s="137"/>
      <c r="F117" s="137"/>
      <c r="G117" s="137"/>
      <c r="H117" s="137"/>
      <c r="I117" s="137"/>
      <c r="J117" s="137"/>
      <c r="K117" s="137"/>
      <c r="L117" s="137"/>
      <c r="M117" s="137"/>
      <c r="N117" s="137"/>
      <c r="O117" s="137"/>
      <c r="P117" s="137"/>
      <c r="Q117" s="161"/>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row>
    <row r="118" spans="1:47" ht="14.25" customHeight="1" x14ac:dyDescent="0.2">
      <c r="A118" s="137"/>
      <c r="B118" s="137"/>
      <c r="C118" s="137"/>
      <c r="D118" s="137"/>
      <c r="E118" s="137"/>
      <c r="F118" s="137"/>
      <c r="G118" s="137"/>
      <c r="H118" s="137"/>
      <c r="I118" s="137"/>
      <c r="J118" s="137"/>
      <c r="K118" s="137"/>
      <c r="L118" s="137"/>
      <c r="M118" s="137"/>
      <c r="N118" s="137"/>
      <c r="O118" s="137"/>
      <c r="P118" s="137"/>
      <c r="Q118" s="161"/>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row>
    <row r="119" spans="1:47" ht="14.25" customHeight="1" x14ac:dyDescent="0.2">
      <c r="A119" s="137"/>
      <c r="B119" s="137"/>
      <c r="C119" s="137"/>
      <c r="D119" s="137"/>
      <c r="E119" s="137"/>
      <c r="F119" s="137"/>
      <c r="G119" s="137"/>
      <c r="H119" s="137"/>
      <c r="I119" s="137"/>
      <c r="J119" s="137"/>
      <c r="K119" s="137"/>
      <c r="L119" s="137"/>
      <c r="M119" s="137"/>
      <c r="N119" s="137"/>
      <c r="O119" s="137"/>
      <c r="P119" s="137"/>
      <c r="Q119" s="161"/>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row>
    <row r="120" spans="1:47" ht="14.25" customHeight="1" x14ac:dyDescent="0.2">
      <c r="A120" s="137"/>
      <c r="B120" s="137"/>
      <c r="C120" s="137"/>
      <c r="D120" s="137"/>
      <c r="E120" s="137"/>
      <c r="F120" s="137"/>
      <c r="G120" s="137"/>
      <c r="H120" s="137"/>
      <c r="I120" s="137"/>
      <c r="J120" s="137"/>
      <c r="K120" s="137"/>
      <c r="L120" s="137"/>
      <c r="M120" s="137"/>
      <c r="N120" s="137"/>
      <c r="O120" s="137"/>
      <c r="P120" s="137"/>
      <c r="Q120" s="161"/>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row>
    <row r="121" spans="1:47" ht="14.25" customHeight="1" x14ac:dyDescent="0.2">
      <c r="A121" s="137"/>
      <c r="B121" s="137"/>
      <c r="C121" s="137"/>
      <c r="D121" s="137"/>
      <c r="E121" s="137"/>
      <c r="F121" s="137"/>
      <c r="G121" s="137"/>
      <c r="H121" s="137"/>
      <c r="I121" s="137"/>
      <c r="J121" s="137"/>
      <c r="K121" s="137"/>
      <c r="L121" s="137"/>
      <c r="M121" s="137"/>
      <c r="N121" s="137"/>
      <c r="O121" s="137"/>
      <c r="P121" s="137"/>
      <c r="Q121" s="161"/>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row>
    <row r="122" spans="1:47" ht="14.25" customHeight="1" x14ac:dyDescent="0.2">
      <c r="A122" s="137"/>
      <c r="B122" s="137"/>
      <c r="C122" s="137"/>
      <c r="D122" s="137"/>
      <c r="E122" s="137"/>
      <c r="F122" s="137"/>
      <c r="G122" s="137"/>
      <c r="H122" s="137"/>
      <c r="I122" s="137"/>
      <c r="J122" s="137"/>
      <c r="K122" s="137"/>
      <c r="L122" s="137"/>
      <c r="M122" s="137"/>
      <c r="N122" s="137"/>
      <c r="O122" s="137"/>
      <c r="P122" s="137"/>
      <c r="Q122" s="161"/>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row>
    <row r="123" spans="1:47" ht="14.25" customHeight="1" x14ac:dyDescent="0.2">
      <c r="A123" s="137"/>
      <c r="B123" s="137"/>
      <c r="C123" s="137"/>
      <c r="D123" s="137"/>
      <c r="E123" s="137"/>
      <c r="F123" s="137"/>
      <c r="G123" s="137"/>
      <c r="H123" s="137"/>
      <c r="I123" s="137"/>
      <c r="J123" s="137"/>
      <c r="K123" s="137"/>
      <c r="L123" s="137"/>
      <c r="M123" s="137"/>
      <c r="N123" s="137"/>
      <c r="O123" s="137"/>
      <c r="P123" s="137"/>
      <c r="Q123" s="161"/>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row>
    <row r="124" spans="1:47" ht="14.25" customHeight="1" x14ac:dyDescent="0.2">
      <c r="A124" s="137"/>
      <c r="B124" s="137"/>
      <c r="C124" s="137"/>
      <c r="D124" s="137"/>
      <c r="E124" s="137"/>
      <c r="F124" s="137"/>
      <c r="G124" s="137"/>
      <c r="H124" s="137"/>
      <c r="I124" s="137"/>
      <c r="J124" s="137"/>
      <c r="K124" s="137"/>
      <c r="L124" s="137"/>
      <c r="M124" s="137"/>
      <c r="N124" s="137"/>
      <c r="O124" s="137"/>
      <c r="P124" s="137"/>
      <c r="Q124" s="161"/>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row>
    <row r="125" spans="1:47" ht="14.25" customHeight="1" x14ac:dyDescent="0.2">
      <c r="A125" s="137"/>
      <c r="B125" s="137"/>
      <c r="C125" s="137"/>
      <c r="D125" s="137"/>
      <c r="E125" s="137"/>
      <c r="F125" s="137"/>
      <c r="G125" s="137"/>
      <c r="H125" s="137"/>
      <c r="I125" s="137"/>
      <c r="J125" s="137"/>
      <c r="K125" s="137"/>
      <c r="L125" s="137"/>
      <c r="M125" s="137"/>
      <c r="N125" s="137"/>
      <c r="O125" s="137"/>
      <c r="P125" s="137"/>
      <c r="Q125" s="161"/>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row>
    <row r="126" spans="1:47" ht="14.25" customHeight="1" x14ac:dyDescent="0.2">
      <c r="A126" s="137"/>
      <c r="B126" s="137"/>
      <c r="C126" s="137"/>
      <c r="D126" s="137"/>
      <c r="E126" s="137"/>
      <c r="F126" s="137"/>
      <c r="G126" s="137"/>
      <c r="H126" s="137"/>
      <c r="I126" s="137"/>
      <c r="J126" s="137"/>
      <c r="K126" s="137"/>
      <c r="L126" s="137"/>
      <c r="M126" s="137"/>
      <c r="N126" s="137"/>
      <c r="O126" s="137"/>
      <c r="P126" s="137"/>
      <c r="Q126" s="161"/>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row>
    <row r="127" spans="1:47" ht="14.25" customHeight="1" x14ac:dyDescent="0.2">
      <c r="A127" s="137"/>
      <c r="B127" s="137"/>
      <c r="C127" s="137"/>
      <c r="D127" s="137"/>
      <c r="E127" s="137"/>
      <c r="F127" s="137"/>
      <c r="G127" s="137"/>
      <c r="H127" s="137"/>
      <c r="I127" s="137"/>
      <c r="J127" s="137"/>
      <c r="K127" s="137"/>
      <c r="L127" s="137"/>
      <c r="M127" s="137"/>
      <c r="N127" s="137"/>
      <c r="O127" s="137"/>
      <c r="P127" s="137"/>
      <c r="Q127" s="161"/>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row>
    <row r="128" spans="1:47" ht="14.25" customHeight="1" x14ac:dyDescent="0.2">
      <c r="A128" s="137"/>
      <c r="B128" s="137"/>
      <c r="C128" s="137"/>
      <c r="D128" s="137"/>
      <c r="E128" s="137"/>
      <c r="F128" s="137"/>
      <c r="G128" s="137"/>
      <c r="H128" s="137"/>
      <c r="I128" s="137"/>
      <c r="J128" s="137"/>
      <c r="K128" s="137"/>
      <c r="L128" s="137"/>
      <c r="M128" s="137"/>
      <c r="N128" s="137"/>
      <c r="O128" s="137"/>
      <c r="P128" s="137"/>
      <c r="Q128" s="161"/>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row>
    <row r="129" spans="1:47" ht="14.25" customHeight="1" x14ac:dyDescent="0.2">
      <c r="A129" s="137"/>
      <c r="B129" s="137"/>
      <c r="C129" s="137"/>
      <c r="D129" s="137"/>
      <c r="E129" s="137"/>
      <c r="F129" s="137"/>
      <c r="G129" s="137"/>
      <c r="H129" s="137"/>
      <c r="I129" s="137"/>
      <c r="J129" s="137"/>
      <c r="K129" s="137"/>
      <c r="L129" s="137"/>
      <c r="M129" s="137"/>
      <c r="N129" s="137"/>
      <c r="O129" s="137"/>
      <c r="P129" s="137"/>
      <c r="Q129" s="161"/>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row>
    <row r="130" spans="1:47" ht="14.25" customHeight="1" x14ac:dyDescent="0.2">
      <c r="A130" s="137"/>
      <c r="B130" s="137"/>
      <c r="C130" s="137"/>
      <c r="D130" s="137"/>
      <c r="E130" s="137"/>
      <c r="F130" s="137"/>
      <c r="G130" s="137"/>
      <c r="H130" s="137"/>
      <c r="I130" s="137"/>
      <c r="J130" s="137"/>
      <c r="K130" s="137"/>
      <c r="L130" s="137"/>
      <c r="M130" s="137"/>
      <c r="N130" s="137"/>
      <c r="O130" s="137"/>
      <c r="P130" s="137"/>
      <c r="Q130" s="161"/>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row>
    <row r="131" spans="1:47" ht="14.25" customHeight="1" x14ac:dyDescent="0.2">
      <c r="A131" s="137"/>
      <c r="B131" s="137"/>
      <c r="C131" s="137"/>
      <c r="D131" s="137"/>
      <c r="E131" s="137"/>
      <c r="F131" s="137"/>
      <c r="G131" s="137"/>
      <c r="H131" s="137"/>
      <c r="I131" s="137"/>
      <c r="J131" s="137"/>
      <c r="K131" s="137"/>
      <c r="L131" s="137"/>
      <c r="M131" s="137"/>
      <c r="N131" s="137"/>
      <c r="O131" s="137"/>
      <c r="P131" s="137"/>
      <c r="Q131" s="161"/>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row>
    <row r="132" spans="1:47" ht="14.25" customHeight="1" x14ac:dyDescent="0.2">
      <c r="A132" s="137"/>
      <c r="B132" s="137"/>
      <c r="C132" s="137"/>
      <c r="D132" s="137"/>
      <c r="E132" s="137"/>
      <c r="F132" s="137"/>
      <c r="G132" s="137"/>
      <c r="H132" s="137"/>
      <c r="I132" s="137"/>
      <c r="J132" s="137"/>
      <c r="K132" s="137"/>
      <c r="L132" s="137"/>
      <c r="M132" s="137"/>
      <c r="N132" s="137"/>
      <c r="O132" s="137"/>
      <c r="P132" s="137"/>
      <c r="Q132" s="161"/>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row>
    <row r="133" spans="1:47" ht="14.25" customHeight="1" x14ac:dyDescent="0.2">
      <c r="A133" s="137"/>
      <c r="B133" s="137"/>
      <c r="C133" s="137"/>
      <c r="D133" s="137"/>
      <c r="E133" s="137"/>
      <c r="F133" s="137"/>
      <c r="G133" s="137"/>
      <c r="H133" s="137"/>
      <c r="I133" s="137"/>
      <c r="J133" s="137"/>
      <c r="K133" s="137"/>
      <c r="L133" s="137"/>
      <c r="M133" s="137"/>
      <c r="N133" s="137"/>
      <c r="O133" s="137"/>
      <c r="P133" s="137"/>
      <c r="Q133" s="161"/>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row>
    <row r="134" spans="1:47" ht="14.25" customHeight="1" x14ac:dyDescent="0.2">
      <c r="A134" s="137"/>
      <c r="B134" s="137"/>
      <c r="C134" s="137"/>
      <c r="D134" s="137"/>
      <c r="E134" s="137"/>
      <c r="F134" s="137"/>
      <c r="G134" s="137"/>
      <c r="H134" s="137"/>
      <c r="I134" s="137"/>
      <c r="J134" s="137"/>
      <c r="K134" s="137"/>
      <c r="L134" s="137"/>
      <c r="M134" s="137"/>
      <c r="N134" s="137"/>
      <c r="O134" s="137"/>
      <c r="P134" s="137"/>
      <c r="Q134" s="161"/>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row>
    <row r="135" spans="1:47" ht="14.25" customHeight="1" x14ac:dyDescent="0.2">
      <c r="A135" s="137"/>
      <c r="B135" s="137"/>
      <c r="C135" s="137"/>
      <c r="D135" s="137"/>
      <c r="E135" s="137"/>
      <c r="F135" s="137"/>
      <c r="G135" s="137"/>
      <c r="H135" s="137"/>
      <c r="I135" s="137"/>
      <c r="J135" s="137"/>
      <c r="K135" s="137"/>
      <c r="L135" s="137"/>
      <c r="M135" s="137"/>
      <c r="N135" s="137"/>
      <c r="O135" s="137"/>
      <c r="P135" s="137"/>
      <c r="Q135" s="161"/>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row>
    <row r="136" spans="1:47" ht="14.25" customHeight="1" x14ac:dyDescent="0.2">
      <c r="A136" s="137"/>
      <c r="B136" s="137"/>
      <c r="C136" s="137"/>
      <c r="D136" s="137"/>
      <c r="E136" s="137"/>
      <c r="F136" s="137"/>
      <c r="G136" s="137"/>
      <c r="H136" s="137"/>
      <c r="I136" s="137"/>
      <c r="J136" s="137"/>
      <c r="K136" s="137"/>
      <c r="L136" s="137"/>
      <c r="M136" s="137"/>
      <c r="N136" s="137"/>
      <c r="O136" s="137"/>
      <c r="P136" s="137"/>
      <c r="Q136" s="161"/>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row>
    <row r="137" spans="1:47" ht="14.25" customHeight="1" x14ac:dyDescent="0.2">
      <c r="A137" s="137"/>
      <c r="B137" s="137"/>
      <c r="C137" s="137"/>
      <c r="D137" s="137"/>
      <c r="E137" s="137"/>
      <c r="F137" s="137"/>
      <c r="G137" s="137"/>
      <c r="H137" s="137"/>
      <c r="I137" s="137"/>
      <c r="J137" s="137"/>
      <c r="K137" s="137"/>
      <c r="L137" s="137"/>
      <c r="M137" s="137"/>
      <c r="N137" s="137"/>
      <c r="O137" s="137"/>
      <c r="P137" s="137"/>
      <c r="Q137" s="161"/>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row>
    <row r="138" spans="1:47" ht="14.25" customHeight="1" x14ac:dyDescent="0.2">
      <c r="A138" s="137"/>
      <c r="B138" s="137"/>
      <c r="C138" s="137"/>
      <c r="D138" s="137"/>
      <c r="E138" s="137"/>
      <c r="F138" s="137"/>
      <c r="G138" s="137"/>
      <c r="H138" s="137"/>
      <c r="I138" s="137"/>
      <c r="J138" s="137"/>
      <c r="K138" s="137"/>
      <c r="L138" s="137"/>
      <c r="M138" s="137"/>
      <c r="N138" s="137"/>
      <c r="O138" s="137"/>
      <c r="P138" s="137"/>
      <c r="Q138" s="161"/>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row>
    <row r="139" spans="1:47" ht="14.25" customHeight="1" x14ac:dyDescent="0.2">
      <c r="A139" s="137"/>
      <c r="B139" s="137"/>
      <c r="C139" s="137"/>
      <c r="D139" s="137"/>
      <c r="E139" s="137"/>
      <c r="F139" s="137"/>
      <c r="G139" s="137"/>
      <c r="H139" s="137"/>
      <c r="I139" s="137"/>
      <c r="J139" s="137"/>
      <c r="K139" s="137"/>
      <c r="L139" s="137"/>
      <c r="M139" s="137"/>
      <c r="N139" s="137"/>
      <c r="O139" s="137"/>
      <c r="P139" s="137"/>
      <c r="Q139" s="161"/>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row>
    <row r="140" spans="1:47" ht="14.25" customHeight="1" x14ac:dyDescent="0.2">
      <c r="A140" s="137"/>
      <c r="B140" s="137"/>
      <c r="C140" s="137"/>
      <c r="D140" s="137"/>
      <c r="E140" s="137"/>
      <c r="F140" s="137"/>
      <c r="G140" s="137"/>
      <c r="H140" s="137"/>
      <c r="I140" s="137"/>
      <c r="J140" s="137"/>
      <c r="K140" s="137"/>
      <c r="L140" s="137"/>
      <c r="M140" s="137"/>
      <c r="N140" s="137"/>
      <c r="O140" s="137"/>
      <c r="P140" s="137"/>
      <c r="Q140" s="161"/>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row>
    <row r="141" spans="1:47" ht="14.25" customHeight="1" x14ac:dyDescent="0.2">
      <c r="A141" s="137"/>
      <c r="B141" s="137"/>
      <c r="C141" s="137"/>
      <c r="D141" s="137"/>
      <c r="E141" s="137"/>
      <c r="F141" s="137"/>
      <c r="G141" s="137"/>
      <c r="H141" s="137"/>
      <c r="I141" s="137"/>
      <c r="J141" s="137"/>
      <c r="K141" s="137"/>
      <c r="L141" s="137"/>
      <c r="M141" s="137"/>
      <c r="N141" s="137"/>
      <c r="O141" s="137"/>
      <c r="P141" s="137"/>
      <c r="Q141" s="161"/>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row>
    <row r="142" spans="1:47" ht="14.25" customHeight="1" x14ac:dyDescent="0.2">
      <c r="A142" s="137"/>
      <c r="B142" s="137"/>
      <c r="C142" s="137"/>
      <c r="D142" s="137"/>
      <c r="E142" s="137"/>
      <c r="F142" s="137"/>
      <c r="G142" s="137"/>
      <c r="H142" s="137"/>
      <c r="I142" s="137"/>
      <c r="J142" s="137"/>
      <c r="K142" s="137"/>
      <c r="L142" s="137"/>
      <c r="M142" s="137"/>
      <c r="N142" s="137"/>
      <c r="O142" s="137"/>
      <c r="P142" s="137"/>
      <c r="Q142" s="161"/>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row>
    <row r="143" spans="1:47" ht="14.25" customHeight="1" x14ac:dyDescent="0.2">
      <c r="A143" s="137"/>
      <c r="B143" s="137"/>
      <c r="C143" s="137"/>
      <c r="D143" s="137"/>
      <c r="E143" s="137"/>
      <c r="F143" s="137"/>
      <c r="G143" s="137"/>
      <c r="H143" s="137"/>
      <c r="I143" s="137"/>
      <c r="J143" s="137"/>
      <c r="K143" s="137"/>
      <c r="L143" s="137"/>
      <c r="M143" s="137"/>
      <c r="N143" s="137"/>
      <c r="O143" s="137"/>
      <c r="P143" s="137"/>
      <c r="Q143" s="161"/>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row>
    <row r="144" spans="1:47" ht="14.25" customHeight="1" x14ac:dyDescent="0.2">
      <c r="A144" s="137"/>
      <c r="B144" s="137"/>
      <c r="C144" s="137"/>
      <c r="D144" s="137"/>
      <c r="E144" s="137"/>
      <c r="F144" s="137"/>
      <c r="G144" s="137"/>
      <c r="H144" s="137"/>
      <c r="I144" s="137"/>
      <c r="J144" s="137"/>
      <c r="K144" s="137"/>
      <c r="L144" s="137"/>
      <c r="M144" s="137"/>
      <c r="N144" s="137"/>
      <c r="O144" s="137"/>
      <c r="P144" s="137"/>
      <c r="Q144" s="161"/>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row>
    <row r="145" spans="1:47" ht="14.25" customHeight="1" x14ac:dyDescent="0.2">
      <c r="A145" s="137"/>
      <c r="B145" s="137"/>
      <c r="C145" s="137"/>
      <c r="D145" s="137"/>
      <c r="E145" s="137"/>
      <c r="F145" s="137"/>
      <c r="G145" s="137"/>
      <c r="H145" s="137"/>
      <c r="I145" s="137"/>
      <c r="J145" s="137"/>
      <c r="K145" s="137"/>
      <c r="L145" s="137"/>
      <c r="M145" s="137"/>
      <c r="N145" s="137"/>
      <c r="O145" s="137"/>
      <c r="P145" s="137"/>
      <c r="Q145" s="161"/>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row>
    <row r="146" spans="1:47" ht="14.25" customHeight="1" x14ac:dyDescent="0.2">
      <c r="A146" s="137"/>
      <c r="B146" s="137"/>
      <c r="C146" s="137"/>
      <c r="D146" s="137"/>
      <c r="E146" s="137"/>
      <c r="F146" s="137"/>
      <c r="G146" s="137"/>
      <c r="H146" s="137"/>
      <c r="I146" s="137"/>
      <c r="J146" s="137"/>
      <c r="K146" s="137"/>
      <c r="L146" s="137"/>
      <c r="M146" s="137"/>
      <c r="N146" s="137"/>
      <c r="O146" s="137"/>
      <c r="P146" s="137"/>
      <c r="Q146" s="161"/>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row>
    <row r="147" spans="1:47" ht="14.25" customHeight="1" x14ac:dyDescent="0.2">
      <c r="A147" s="137"/>
      <c r="B147" s="137"/>
      <c r="C147" s="137"/>
      <c r="D147" s="137"/>
      <c r="E147" s="137"/>
      <c r="F147" s="137"/>
      <c r="G147" s="137"/>
      <c r="H147" s="137"/>
      <c r="I147" s="137"/>
      <c r="J147" s="137"/>
      <c r="K147" s="137"/>
      <c r="L147" s="137"/>
      <c r="M147" s="137"/>
      <c r="N147" s="137"/>
      <c r="O147" s="137"/>
      <c r="P147" s="137"/>
      <c r="Q147" s="161"/>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row>
    <row r="148" spans="1:47" ht="14.25" customHeight="1" x14ac:dyDescent="0.2">
      <c r="A148" s="137"/>
      <c r="B148" s="137"/>
      <c r="C148" s="137"/>
      <c r="D148" s="137"/>
      <c r="E148" s="137"/>
      <c r="F148" s="137"/>
      <c r="G148" s="137"/>
      <c r="H148" s="137"/>
      <c r="I148" s="137"/>
      <c r="J148" s="137"/>
      <c r="K148" s="137"/>
      <c r="L148" s="137"/>
      <c r="M148" s="137"/>
      <c r="N148" s="137"/>
      <c r="O148" s="137"/>
      <c r="P148" s="137"/>
      <c r="Q148" s="161"/>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row>
    <row r="149" spans="1:47" ht="14.25" customHeight="1" x14ac:dyDescent="0.2">
      <c r="A149" s="137"/>
      <c r="B149" s="137"/>
      <c r="C149" s="137"/>
      <c r="D149" s="137"/>
      <c r="E149" s="137"/>
      <c r="F149" s="137"/>
      <c r="G149" s="137"/>
      <c r="H149" s="137"/>
      <c r="I149" s="137"/>
      <c r="J149" s="137"/>
      <c r="K149" s="137"/>
      <c r="L149" s="137"/>
      <c r="M149" s="137"/>
      <c r="N149" s="137"/>
      <c r="O149" s="137"/>
      <c r="P149" s="137"/>
      <c r="Q149" s="161"/>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row>
    <row r="150" spans="1:47" ht="14.25" customHeight="1" x14ac:dyDescent="0.2">
      <c r="A150" s="137"/>
      <c r="B150" s="137"/>
      <c r="C150" s="137"/>
      <c r="D150" s="137"/>
      <c r="E150" s="137"/>
      <c r="F150" s="137"/>
      <c r="G150" s="137"/>
      <c r="H150" s="137"/>
      <c r="I150" s="137"/>
      <c r="J150" s="137"/>
      <c r="K150" s="137"/>
      <c r="L150" s="137"/>
      <c r="M150" s="137"/>
      <c r="N150" s="137"/>
      <c r="O150" s="137"/>
      <c r="P150" s="137"/>
      <c r="Q150" s="161"/>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row>
    <row r="151" spans="1:47" ht="14.25" customHeight="1" x14ac:dyDescent="0.2">
      <c r="A151" s="137"/>
      <c r="B151" s="137"/>
      <c r="C151" s="137"/>
      <c r="D151" s="137"/>
      <c r="E151" s="137"/>
      <c r="F151" s="137"/>
      <c r="G151" s="137"/>
      <c r="H151" s="137"/>
      <c r="I151" s="137"/>
      <c r="J151" s="137"/>
      <c r="K151" s="137"/>
      <c r="L151" s="137"/>
      <c r="M151" s="137"/>
      <c r="N151" s="137"/>
      <c r="O151" s="137"/>
      <c r="P151" s="137"/>
      <c r="Q151" s="161"/>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row>
    <row r="152" spans="1:47" ht="14.25" customHeight="1" x14ac:dyDescent="0.2">
      <c r="A152" s="137"/>
      <c r="B152" s="137"/>
      <c r="C152" s="137"/>
      <c r="D152" s="137"/>
      <c r="E152" s="137"/>
      <c r="F152" s="137"/>
      <c r="G152" s="137"/>
      <c r="H152" s="137"/>
      <c r="I152" s="137"/>
      <c r="J152" s="137"/>
      <c r="K152" s="137"/>
      <c r="L152" s="137"/>
      <c r="M152" s="137"/>
      <c r="N152" s="137"/>
      <c r="O152" s="137"/>
      <c r="P152" s="137"/>
      <c r="Q152" s="161"/>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row>
    <row r="153" spans="1:47" ht="14.25" customHeight="1" x14ac:dyDescent="0.2">
      <c r="A153" s="137"/>
      <c r="B153" s="137"/>
      <c r="C153" s="137"/>
      <c r="D153" s="137"/>
      <c r="E153" s="137"/>
      <c r="F153" s="137"/>
      <c r="G153" s="137"/>
      <c r="H153" s="137"/>
      <c r="I153" s="137"/>
      <c r="J153" s="137"/>
      <c r="K153" s="137"/>
      <c r="L153" s="137"/>
      <c r="M153" s="137"/>
      <c r="N153" s="137"/>
      <c r="O153" s="137"/>
      <c r="P153" s="137"/>
      <c r="Q153" s="161"/>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row>
    <row r="154" spans="1:47" ht="14.25" customHeight="1" x14ac:dyDescent="0.2">
      <c r="A154" s="137"/>
      <c r="B154" s="137"/>
      <c r="C154" s="137"/>
      <c r="D154" s="137"/>
      <c r="E154" s="137"/>
      <c r="F154" s="137"/>
      <c r="G154" s="137"/>
      <c r="H154" s="137"/>
      <c r="I154" s="137"/>
      <c r="J154" s="137"/>
      <c r="K154" s="137"/>
      <c r="L154" s="137"/>
      <c r="M154" s="137"/>
      <c r="N154" s="137"/>
      <c r="O154" s="137"/>
      <c r="P154" s="137"/>
      <c r="Q154" s="161"/>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row>
    <row r="155" spans="1:47" ht="14.25" customHeight="1" x14ac:dyDescent="0.2">
      <c r="A155" s="137"/>
      <c r="B155" s="137"/>
      <c r="C155" s="137"/>
      <c r="D155" s="137"/>
      <c r="E155" s="137"/>
      <c r="F155" s="137"/>
      <c r="G155" s="137"/>
      <c r="H155" s="137"/>
      <c r="I155" s="137"/>
      <c r="J155" s="137"/>
      <c r="K155" s="137"/>
      <c r="L155" s="137"/>
      <c r="M155" s="137"/>
      <c r="N155" s="137"/>
      <c r="O155" s="137"/>
      <c r="P155" s="137"/>
      <c r="Q155" s="161"/>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row>
    <row r="156" spans="1:47" ht="14.25" customHeight="1" x14ac:dyDescent="0.2">
      <c r="A156" s="137"/>
      <c r="B156" s="137"/>
      <c r="C156" s="137"/>
      <c r="D156" s="137"/>
      <c r="E156" s="137"/>
      <c r="F156" s="137"/>
      <c r="G156" s="137"/>
      <c r="H156" s="137"/>
      <c r="I156" s="137"/>
      <c r="J156" s="137"/>
      <c r="K156" s="137"/>
      <c r="L156" s="137"/>
      <c r="M156" s="137"/>
      <c r="N156" s="137"/>
      <c r="O156" s="137"/>
      <c r="P156" s="137"/>
      <c r="Q156" s="161"/>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row>
    <row r="157" spans="1:47" ht="14.25" customHeight="1" x14ac:dyDescent="0.2">
      <c r="A157" s="137"/>
      <c r="B157" s="137"/>
      <c r="C157" s="137"/>
      <c r="D157" s="137"/>
      <c r="E157" s="137"/>
      <c r="F157" s="137"/>
      <c r="G157" s="137"/>
      <c r="H157" s="137"/>
      <c r="I157" s="137"/>
      <c r="J157" s="137"/>
      <c r="K157" s="137"/>
      <c r="L157" s="137"/>
      <c r="M157" s="137"/>
      <c r="N157" s="137"/>
      <c r="O157" s="137"/>
      <c r="P157" s="137"/>
      <c r="Q157" s="161"/>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row>
    <row r="158" spans="1:47" ht="14.25" customHeight="1" x14ac:dyDescent="0.2">
      <c r="A158" s="137"/>
      <c r="B158" s="137"/>
      <c r="C158" s="137"/>
      <c r="D158" s="137"/>
      <c r="E158" s="137"/>
      <c r="F158" s="137"/>
      <c r="G158" s="137"/>
      <c r="H158" s="137"/>
      <c r="I158" s="137"/>
      <c r="J158" s="137"/>
      <c r="K158" s="137"/>
      <c r="L158" s="137"/>
      <c r="M158" s="137"/>
      <c r="N158" s="137"/>
      <c r="O158" s="137"/>
      <c r="P158" s="137"/>
      <c r="Q158" s="161"/>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row>
    <row r="159" spans="1:47" ht="14.25" customHeight="1" x14ac:dyDescent="0.2">
      <c r="A159" s="137"/>
      <c r="B159" s="137"/>
      <c r="C159" s="137"/>
      <c r="D159" s="137"/>
      <c r="E159" s="137"/>
      <c r="F159" s="137"/>
      <c r="G159" s="137"/>
      <c r="H159" s="137"/>
      <c r="I159" s="137"/>
      <c r="J159" s="137"/>
      <c r="K159" s="137"/>
      <c r="L159" s="137"/>
      <c r="M159" s="137"/>
      <c r="N159" s="137"/>
      <c r="O159" s="137"/>
      <c r="P159" s="137"/>
      <c r="Q159" s="161"/>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row>
    <row r="160" spans="1:47" ht="14.25" customHeight="1" x14ac:dyDescent="0.2">
      <c r="A160" s="137"/>
      <c r="B160" s="137"/>
      <c r="C160" s="137"/>
      <c r="D160" s="137"/>
      <c r="E160" s="137"/>
      <c r="F160" s="137"/>
      <c r="G160" s="137"/>
      <c r="H160" s="137"/>
      <c r="I160" s="137"/>
      <c r="J160" s="137"/>
      <c r="K160" s="137"/>
      <c r="L160" s="137"/>
      <c r="M160" s="137"/>
      <c r="N160" s="137"/>
      <c r="O160" s="137"/>
      <c r="P160" s="137"/>
      <c r="Q160" s="161"/>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row>
    <row r="161" spans="1:47" ht="14.25" customHeight="1" x14ac:dyDescent="0.2">
      <c r="A161" s="137"/>
      <c r="B161" s="137"/>
      <c r="C161" s="137"/>
      <c r="D161" s="137"/>
      <c r="E161" s="137"/>
      <c r="F161" s="137"/>
      <c r="G161" s="137"/>
      <c r="H161" s="137"/>
      <c r="I161" s="137"/>
      <c r="J161" s="137"/>
      <c r="K161" s="137"/>
      <c r="L161" s="137"/>
      <c r="M161" s="137"/>
      <c r="N161" s="137"/>
      <c r="O161" s="137"/>
      <c r="P161" s="137"/>
      <c r="Q161" s="161"/>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row>
    <row r="162" spans="1:47" ht="14.25" customHeight="1" x14ac:dyDescent="0.2">
      <c r="A162" s="137"/>
      <c r="B162" s="137"/>
      <c r="C162" s="137"/>
      <c r="D162" s="137"/>
      <c r="E162" s="137"/>
      <c r="F162" s="137"/>
      <c r="G162" s="137"/>
      <c r="H162" s="137"/>
      <c r="I162" s="137"/>
      <c r="J162" s="137"/>
      <c r="K162" s="137"/>
      <c r="L162" s="137"/>
      <c r="M162" s="137"/>
      <c r="N162" s="137"/>
      <c r="O162" s="137"/>
      <c r="P162" s="137"/>
      <c r="Q162" s="161"/>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row>
    <row r="163" spans="1:47" ht="14.25" customHeight="1" x14ac:dyDescent="0.2">
      <c r="A163" s="137"/>
      <c r="B163" s="137"/>
      <c r="C163" s="137"/>
      <c r="D163" s="137"/>
      <c r="E163" s="137"/>
      <c r="F163" s="137"/>
      <c r="G163" s="137"/>
      <c r="H163" s="137"/>
      <c r="I163" s="137"/>
      <c r="J163" s="137"/>
      <c r="K163" s="137"/>
      <c r="L163" s="137"/>
      <c r="M163" s="137"/>
      <c r="N163" s="137"/>
      <c r="O163" s="137"/>
      <c r="P163" s="137"/>
      <c r="Q163" s="161"/>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row>
    <row r="164" spans="1:47" ht="14.25" customHeight="1" x14ac:dyDescent="0.2">
      <c r="A164" s="137"/>
      <c r="B164" s="137"/>
      <c r="C164" s="137"/>
      <c r="D164" s="137"/>
      <c r="E164" s="137"/>
      <c r="F164" s="137"/>
      <c r="G164" s="137"/>
      <c r="H164" s="137"/>
      <c r="I164" s="137"/>
      <c r="J164" s="137"/>
      <c r="K164" s="137"/>
      <c r="L164" s="137"/>
      <c r="M164" s="137"/>
      <c r="N164" s="137"/>
      <c r="O164" s="137"/>
      <c r="P164" s="137"/>
      <c r="Q164" s="161"/>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row>
    <row r="165" spans="1:47" ht="14.25" customHeight="1" x14ac:dyDescent="0.2">
      <c r="A165" s="137"/>
      <c r="B165" s="137"/>
      <c r="C165" s="137"/>
      <c r="D165" s="137"/>
      <c r="E165" s="137"/>
      <c r="F165" s="137"/>
      <c r="G165" s="137"/>
      <c r="H165" s="137"/>
      <c r="I165" s="137"/>
      <c r="J165" s="137"/>
      <c r="K165" s="137"/>
      <c r="L165" s="137"/>
      <c r="M165" s="137"/>
      <c r="N165" s="137"/>
      <c r="O165" s="137"/>
      <c r="P165" s="137"/>
      <c r="Q165" s="161"/>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row>
    <row r="166" spans="1:47" ht="14.25" customHeight="1" x14ac:dyDescent="0.2">
      <c r="A166" s="137"/>
      <c r="B166" s="137"/>
      <c r="C166" s="137"/>
      <c r="D166" s="137"/>
      <c r="E166" s="137"/>
      <c r="F166" s="137"/>
      <c r="G166" s="137"/>
      <c r="H166" s="137"/>
      <c r="I166" s="137"/>
      <c r="J166" s="137"/>
      <c r="K166" s="137"/>
      <c r="L166" s="137"/>
      <c r="M166" s="137"/>
      <c r="N166" s="137"/>
      <c r="O166" s="137"/>
      <c r="P166" s="137"/>
      <c r="Q166" s="161"/>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row>
    <row r="167" spans="1:47" ht="14.25" customHeight="1" x14ac:dyDescent="0.2">
      <c r="A167" s="137"/>
      <c r="B167" s="137"/>
      <c r="C167" s="137"/>
      <c r="D167" s="137"/>
      <c r="E167" s="137"/>
      <c r="F167" s="137"/>
      <c r="G167" s="137"/>
      <c r="H167" s="137"/>
      <c r="I167" s="137"/>
      <c r="J167" s="137"/>
      <c r="K167" s="137"/>
      <c r="L167" s="137"/>
      <c r="M167" s="137"/>
      <c r="N167" s="137"/>
      <c r="O167" s="137"/>
      <c r="P167" s="137"/>
      <c r="Q167" s="161"/>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row>
    <row r="168" spans="1:47" ht="14.25" customHeight="1" x14ac:dyDescent="0.2">
      <c r="A168" s="137"/>
      <c r="B168" s="137"/>
      <c r="C168" s="137"/>
      <c r="D168" s="137"/>
      <c r="E168" s="137"/>
      <c r="F168" s="137"/>
      <c r="G168" s="137"/>
      <c r="H168" s="137"/>
      <c r="I168" s="137"/>
      <c r="J168" s="137"/>
      <c r="K168" s="137"/>
      <c r="L168" s="137"/>
      <c r="M168" s="137"/>
      <c r="N168" s="137"/>
      <c r="O168" s="137"/>
      <c r="P168" s="137"/>
      <c r="Q168" s="161"/>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row>
    <row r="169" spans="1:47" ht="14.25" customHeight="1" x14ac:dyDescent="0.2">
      <c r="A169" s="137"/>
      <c r="B169" s="137"/>
      <c r="C169" s="137"/>
      <c r="D169" s="137"/>
      <c r="E169" s="137"/>
      <c r="F169" s="137"/>
      <c r="G169" s="137"/>
      <c r="H169" s="137"/>
      <c r="I169" s="137"/>
      <c r="J169" s="137"/>
      <c r="K169" s="137"/>
      <c r="L169" s="137"/>
      <c r="M169" s="137"/>
      <c r="N169" s="137"/>
      <c r="O169" s="137"/>
      <c r="P169" s="137"/>
      <c r="Q169" s="161"/>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row>
    <row r="170" spans="1:47" ht="14.25" customHeight="1" x14ac:dyDescent="0.2">
      <c r="A170" s="137"/>
      <c r="B170" s="137"/>
      <c r="C170" s="137"/>
      <c r="D170" s="137"/>
      <c r="E170" s="137"/>
      <c r="F170" s="137"/>
      <c r="G170" s="137"/>
      <c r="H170" s="137"/>
      <c r="I170" s="137"/>
      <c r="J170" s="137"/>
      <c r="K170" s="137"/>
      <c r="L170" s="137"/>
      <c r="M170" s="137"/>
      <c r="N170" s="137"/>
      <c r="O170" s="137"/>
      <c r="P170" s="137"/>
      <c r="Q170" s="161"/>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row>
    <row r="171" spans="1:47" ht="14.25" customHeight="1" x14ac:dyDescent="0.2">
      <c r="A171" s="137"/>
      <c r="B171" s="137"/>
      <c r="C171" s="137"/>
      <c r="D171" s="137"/>
      <c r="E171" s="137"/>
      <c r="F171" s="137"/>
      <c r="G171" s="137"/>
      <c r="H171" s="137"/>
      <c r="I171" s="137"/>
      <c r="J171" s="137"/>
      <c r="K171" s="137"/>
      <c r="L171" s="137"/>
      <c r="M171" s="137"/>
      <c r="N171" s="137"/>
      <c r="O171" s="137"/>
      <c r="P171" s="137"/>
      <c r="Q171" s="161"/>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row>
    <row r="172" spans="1:47" ht="14.25" customHeight="1" x14ac:dyDescent="0.2">
      <c r="A172" s="137"/>
      <c r="B172" s="137"/>
      <c r="C172" s="137"/>
      <c r="D172" s="137"/>
      <c r="E172" s="137"/>
      <c r="F172" s="137"/>
      <c r="G172" s="137"/>
      <c r="H172" s="137"/>
      <c r="I172" s="137"/>
      <c r="J172" s="137"/>
      <c r="K172" s="137"/>
      <c r="L172" s="137"/>
      <c r="M172" s="137"/>
      <c r="N172" s="137"/>
      <c r="O172" s="137"/>
      <c r="P172" s="137"/>
      <c r="Q172" s="161"/>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row>
    <row r="173" spans="1:47" ht="14.25" customHeight="1" x14ac:dyDescent="0.2">
      <c r="A173" s="137"/>
      <c r="B173" s="137"/>
      <c r="C173" s="137"/>
      <c r="D173" s="137"/>
      <c r="E173" s="137"/>
      <c r="F173" s="137"/>
      <c r="G173" s="137"/>
      <c r="H173" s="137"/>
      <c r="I173" s="137"/>
      <c r="J173" s="137"/>
      <c r="K173" s="137"/>
      <c r="L173" s="137"/>
      <c r="M173" s="137"/>
      <c r="N173" s="137"/>
      <c r="O173" s="137"/>
      <c r="P173" s="137"/>
      <c r="Q173" s="161"/>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row>
    <row r="174" spans="1:47" ht="14.25" customHeight="1" x14ac:dyDescent="0.2">
      <c r="A174" s="137"/>
      <c r="B174" s="137"/>
      <c r="C174" s="137"/>
      <c r="D174" s="137"/>
      <c r="E174" s="137"/>
      <c r="F174" s="137"/>
      <c r="G174" s="137"/>
      <c r="H174" s="137"/>
      <c r="I174" s="137"/>
      <c r="J174" s="137"/>
      <c r="K174" s="137"/>
      <c r="L174" s="137"/>
      <c r="M174" s="137"/>
      <c r="N174" s="137"/>
      <c r="O174" s="137"/>
      <c r="P174" s="137"/>
      <c r="Q174" s="161"/>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row>
    <row r="175" spans="1:47" ht="14.25" customHeight="1" x14ac:dyDescent="0.2">
      <c r="A175" s="137"/>
      <c r="B175" s="137"/>
      <c r="C175" s="137"/>
      <c r="D175" s="137"/>
      <c r="E175" s="137"/>
      <c r="F175" s="137"/>
      <c r="G175" s="137"/>
      <c r="H175" s="137"/>
      <c r="I175" s="137"/>
      <c r="J175" s="137"/>
      <c r="K175" s="137"/>
      <c r="L175" s="137"/>
      <c r="M175" s="137"/>
      <c r="N175" s="137"/>
      <c r="O175" s="137"/>
      <c r="P175" s="137"/>
      <c r="Q175" s="161"/>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row>
    <row r="176" spans="1:47" ht="14.25" customHeight="1" x14ac:dyDescent="0.2">
      <c r="A176" s="137"/>
      <c r="B176" s="137"/>
      <c r="C176" s="137"/>
      <c r="D176" s="137"/>
      <c r="E176" s="137"/>
      <c r="F176" s="137"/>
      <c r="G176" s="137"/>
      <c r="H176" s="137"/>
      <c r="I176" s="137"/>
      <c r="J176" s="137"/>
      <c r="K176" s="137"/>
      <c r="L176" s="137"/>
      <c r="M176" s="137"/>
      <c r="N176" s="137"/>
      <c r="O176" s="137"/>
      <c r="P176" s="137"/>
      <c r="Q176" s="161"/>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row>
    <row r="177" spans="1:47" ht="14.25" customHeight="1" x14ac:dyDescent="0.2">
      <c r="A177" s="137"/>
      <c r="B177" s="137"/>
      <c r="C177" s="137"/>
      <c r="D177" s="137"/>
      <c r="E177" s="137"/>
      <c r="F177" s="137"/>
      <c r="G177" s="137"/>
      <c r="H177" s="137"/>
      <c r="I177" s="137"/>
      <c r="J177" s="137"/>
      <c r="K177" s="137"/>
      <c r="L177" s="137"/>
      <c r="M177" s="137"/>
      <c r="N177" s="137"/>
      <c r="O177" s="137"/>
      <c r="P177" s="137"/>
      <c r="Q177" s="161"/>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row>
    <row r="178" spans="1:47" ht="14.25" customHeight="1" x14ac:dyDescent="0.2">
      <c r="A178" s="137"/>
      <c r="B178" s="137"/>
      <c r="C178" s="137"/>
      <c r="D178" s="137"/>
      <c r="E178" s="137"/>
      <c r="F178" s="137"/>
      <c r="G178" s="137"/>
      <c r="H178" s="137"/>
      <c r="I178" s="137"/>
      <c r="J178" s="137"/>
      <c r="K178" s="137"/>
      <c r="L178" s="137"/>
      <c r="M178" s="137"/>
      <c r="N178" s="137"/>
      <c r="O178" s="137"/>
      <c r="P178" s="137"/>
      <c r="Q178" s="161"/>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row>
    <row r="179" spans="1:47" ht="14.25" customHeight="1" x14ac:dyDescent="0.2">
      <c r="A179" s="137"/>
      <c r="B179" s="137"/>
      <c r="C179" s="137"/>
      <c r="D179" s="137"/>
      <c r="E179" s="137"/>
      <c r="F179" s="137"/>
      <c r="G179" s="137"/>
      <c r="H179" s="137"/>
      <c r="I179" s="137"/>
      <c r="J179" s="137"/>
      <c r="K179" s="137"/>
      <c r="L179" s="137"/>
      <c r="M179" s="137"/>
      <c r="N179" s="137"/>
      <c r="O179" s="137"/>
      <c r="P179" s="137"/>
      <c r="Q179" s="161"/>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row>
    <row r="180" spans="1:47" ht="14.25" customHeight="1" x14ac:dyDescent="0.2">
      <c r="A180" s="137"/>
      <c r="B180" s="137"/>
      <c r="C180" s="137"/>
      <c r="D180" s="137"/>
      <c r="E180" s="137"/>
      <c r="F180" s="137"/>
      <c r="G180" s="137"/>
      <c r="H180" s="137"/>
      <c r="I180" s="137"/>
      <c r="J180" s="137"/>
      <c r="K180" s="137"/>
      <c r="L180" s="137"/>
      <c r="M180" s="137"/>
      <c r="N180" s="137"/>
      <c r="O180" s="137"/>
      <c r="P180" s="137"/>
      <c r="Q180" s="161"/>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row>
    <row r="181" spans="1:47" ht="14.25" customHeight="1" x14ac:dyDescent="0.2">
      <c r="A181" s="137"/>
      <c r="B181" s="137"/>
      <c r="C181" s="137"/>
      <c r="D181" s="137"/>
      <c r="E181" s="137"/>
      <c r="F181" s="137"/>
      <c r="G181" s="137"/>
      <c r="H181" s="137"/>
      <c r="I181" s="137"/>
      <c r="J181" s="137"/>
      <c r="K181" s="137"/>
      <c r="L181" s="137"/>
      <c r="M181" s="137"/>
      <c r="N181" s="137"/>
      <c r="O181" s="137"/>
      <c r="P181" s="137"/>
      <c r="Q181" s="161"/>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row>
    <row r="182" spans="1:47" ht="14.25" customHeight="1" x14ac:dyDescent="0.2">
      <c r="A182" s="137"/>
      <c r="B182" s="137"/>
      <c r="C182" s="137"/>
      <c r="D182" s="137"/>
      <c r="E182" s="137"/>
      <c r="F182" s="137"/>
      <c r="G182" s="137"/>
      <c r="H182" s="137"/>
      <c r="I182" s="137"/>
      <c r="J182" s="137"/>
      <c r="K182" s="137"/>
      <c r="L182" s="137"/>
      <c r="M182" s="137"/>
      <c r="N182" s="137"/>
      <c r="O182" s="137"/>
      <c r="P182" s="137"/>
      <c r="Q182" s="161"/>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row>
    <row r="183" spans="1:47" ht="14.25" customHeight="1" x14ac:dyDescent="0.2">
      <c r="A183" s="137"/>
      <c r="B183" s="137"/>
      <c r="C183" s="137"/>
      <c r="D183" s="137"/>
      <c r="E183" s="137"/>
      <c r="F183" s="137"/>
      <c r="G183" s="137"/>
      <c r="H183" s="137"/>
      <c r="I183" s="137"/>
      <c r="J183" s="137"/>
      <c r="K183" s="137"/>
      <c r="L183" s="137"/>
      <c r="M183" s="137"/>
      <c r="N183" s="137"/>
      <c r="O183" s="137"/>
      <c r="P183" s="137"/>
      <c r="Q183" s="161"/>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row>
    <row r="184" spans="1:47" ht="14.25" customHeight="1" x14ac:dyDescent="0.2">
      <c r="A184" s="137"/>
      <c r="B184" s="137"/>
      <c r="C184" s="137"/>
      <c r="D184" s="137"/>
      <c r="E184" s="137"/>
      <c r="F184" s="137"/>
      <c r="G184" s="137"/>
      <c r="H184" s="137"/>
      <c r="I184" s="137"/>
      <c r="J184" s="137"/>
      <c r="K184" s="137"/>
      <c r="L184" s="137"/>
      <c r="M184" s="137"/>
      <c r="N184" s="137"/>
      <c r="O184" s="137"/>
      <c r="P184" s="137"/>
      <c r="Q184" s="161"/>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row>
    <row r="185" spans="1:47" ht="14.25" customHeight="1" x14ac:dyDescent="0.2">
      <c r="A185" s="137"/>
      <c r="B185" s="137"/>
      <c r="C185" s="137"/>
      <c r="D185" s="137"/>
      <c r="E185" s="137"/>
      <c r="F185" s="137"/>
      <c r="G185" s="137"/>
      <c r="H185" s="137"/>
      <c r="I185" s="137"/>
      <c r="J185" s="137"/>
      <c r="K185" s="137"/>
      <c r="L185" s="137"/>
      <c r="M185" s="137"/>
      <c r="N185" s="137"/>
      <c r="O185" s="137"/>
      <c r="P185" s="137"/>
      <c r="Q185" s="161"/>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row>
    <row r="186" spans="1:47" ht="14.25" customHeight="1" x14ac:dyDescent="0.2">
      <c r="A186" s="137"/>
      <c r="B186" s="137"/>
      <c r="C186" s="137"/>
      <c r="D186" s="137"/>
      <c r="E186" s="137"/>
      <c r="F186" s="137"/>
      <c r="G186" s="137"/>
      <c r="H186" s="137"/>
      <c r="I186" s="137"/>
      <c r="J186" s="137"/>
      <c r="K186" s="137"/>
      <c r="L186" s="137"/>
      <c r="M186" s="137"/>
      <c r="N186" s="137"/>
      <c r="O186" s="137"/>
      <c r="P186" s="137"/>
      <c r="Q186" s="161"/>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row>
    <row r="187" spans="1:47" ht="14.25" customHeight="1" x14ac:dyDescent="0.2">
      <c r="A187" s="137"/>
      <c r="B187" s="137"/>
      <c r="C187" s="137"/>
      <c r="D187" s="137"/>
      <c r="E187" s="137"/>
      <c r="F187" s="137"/>
      <c r="G187" s="137"/>
      <c r="H187" s="137"/>
      <c r="I187" s="137"/>
      <c r="J187" s="137"/>
      <c r="K187" s="137"/>
      <c r="L187" s="137"/>
      <c r="M187" s="137"/>
      <c r="N187" s="137"/>
      <c r="O187" s="137"/>
      <c r="P187" s="137"/>
      <c r="Q187" s="161"/>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row>
    <row r="188" spans="1:47" ht="14.25" customHeight="1" x14ac:dyDescent="0.2">
      <c r="A188" s="137"/>
      <c r="B188" s="137"/>
      <c r="C188" s="137"/>
      <c r="D188" s="137"/>
      <c r="E188" s="137"/>
      <c r="F188" s="137"/>
      <c r="G188" s="137"/>
      <c r="H188" s="137"/>
      <c r="I188" s="137"/>
      <c r="J188" s="137"/>
      <c r="K188" s="137"/>
      <c r="L188" s="137"/>
      <c r="M188" s="137"/>
      <c r="N188" s="137"/>
      <c r="O188" s="137"/>
      <c r="P188" s="137"/>
      <c r="Q188" s="161"/>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row>
    <row r="189" spans="1:47" ht="14.25" customHeight="1" x14ac:dyDescent="0.2">
      <c r="A189" s="137"/>
      <c r="B189" s="137"/>
      <c r="C189" s="137"/>
      <c r="D189" s="137"/>
      <c r="E189" s="137"/>
      <c r="F189" s="137"/>
      <c r="G189" s="137"/>
      <c r="H189" s="137"/>
      <c r="I189" s="137"/>
      <c r="J189" s="137"/>
      <c r="K189" s="137"/>
      <c r="L189" s="137"/>
      <c r="M189" s="137"/>
      <c r="N189" s="137"/>
      <c r="O189" s="137"/>
      <c r="P189" s="137"/>
      <c r="Q189" s="161"/>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row>
    <row r="190" spans="1:47" ht="14.25" customHeight="1" x14ac:dyDescent="0.2">
      <c r="A190" s="137"/>
      <c r="B190" s="137"/>
      <c r="C190" s="137"/>
      <c r="D190" s="137"/>
      <c r="E190" s="137"/>
      <c r="F190" s="137"/>
      <c r="G190" s="137"/>
      <c r="H190" s="137"/>
      <c r="I190" s="137"/>
      <c r="J190" s="137"/>
      <c r="K190" s="137"/>
      <c r="L190" s="137"/>
      <c r="M190" s="137"/>
      <c r="N190" s="137"/>
      <c r="O190" s="137"/>
      <c r="P190" s="137"/>
      <c r="Q190" s="161"/>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row>
    <row r="191" spans="1:47" ht="14.25" customHeight="1" x14ac:dyDescent="0.2">
      <c r="A191" s="137"/>
      <c r="B191" s="137"/>
      <c r="C191" s="137"/>
      <c r="D191" s="137"/>
      <c r="E191" s="137"/>
      <c r="F191" s="137"/>
      <c r="G191" s="137"/>
      <c r="H191" s="137"/>
      <c r="I191" s="137"/>
      <c r="J191" s="137"/>
      <c r="K191" s="137"/>
      <c r="L191" s="137"/>
      <c r="M191" s="137"/>
      <c r="N191" s="137"/>
      <c r="O191" s="137"/>
      <c r="P191" s="137"/>
      <c r="Q191" s="161"/>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row>
    <row r="192" spans="1:47" ht="14.25" customHeight="1" x14ac:dyDescent="0.2">
      <c r="A192" s="137"/>
      <c r="B192" s="137"/>
      <c r="C192" s="137"/>
      <c r="D192" s="137"/>
      <c r="E192" s="137"/>
      <c r="F192" s="137"/>
      <c r="G192" s="137"/>
      <c r="H192" s="137"/>
      <c r="I192" s="137"/>
      <c r="J192" s="137"/>
      <c r="K192" s="137"/>
      <c r="L192" s="137"/>
      <c r="M192" s="137"/>
      <c r="N192" s="137"/>
      <c r="O192" s="137"/>
      <c r="P192" s="137"/>
      <c r="Q192" s="161"/>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row>
    <row r="193" spans="1:47" ht="14.25" customHeight="1" x14ac:dyDescent="0.2">
      <c r="A193" s="137"/>
      <c r="B193" s="137"/>
      <c r="C193" s="137"/>
      <c r="D193" s="137"/>
      <c r="E193" s="137"/>
      <c r="F193" s="137"/>
      <c r="G193" s="137"/>
      <c r="H193" s="137"/>
      <c r="I193" s="137"/>
      <c r="J193" s="137"/>
      <c r="K193" s="137"/>
      <c r="L193" s="137"/>
      <c r="M193" s="137"/>
      <c r="N193" s="137"/>
      <c r="O193" s="137"/>
      <c r="P193" s="137"/>
      <c r="Q193" s="161"/>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row>
    <row r="194" spans="1:47" ht="14.25" customHeight="1" x14ac:dyDescent="0.2">
      <c r="A194" s="137"/>
      <c r="B194" s="137"/>
      <c r="C194" s="137"/>
      <c r="D194" s="137"/>
      <c r="E194" s="137"/>
      <c r="F194" s="137"/>
      <c r="G194" s="137"/>
      <c r="H194" s="137"/>
      <c r="I194" s="137"/>
      <c r="J194" s="137"/>
      <c r="K194" s="137"/>
      <c r="L194" s="137"/>
      <c r="M194" s="137"/>
      <c r="N194" s="137"/>
      <c r="O194" s="137"/>
      <c r="P194" s="137"/>
      <c r="Q194" s="161"/>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row>
    <row r="195" spans="1:47" ht="14.25" customHeight="1" x14ac:dyDescent="0.2">
      <c r="A195" s="137"/>
      <c r="B195" s="137"/>
      <c r="C195" s="137"/>
      <c r="D195" s="137"/>
      <c r="E195" s="137"/>
      <c r="F195" s="137"/>
      <c r="G195" s="137"/>
      <c r="H195" s="137"/>
      <c r="I195" s="137"/>
      <c r="J195" s="137"/>
      <c r="K195" s="137"/>
      <c r="L195" s="137"/>
      <c r="M195" s="137"/>
      <c r="N195" s="137"/>
      <c r="O195" s="137"/>
      <c r="P195" s="137"/>
      <c r="Q195" s="161"/>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row>
    <row r="196" spans="1:47" ht="14.25" customHeight="1" x14ac:dyDescent="0.2">
      <c r="A196" s="137"/>
      <c r="B196" s="137"/>
      <c r="C196" s="137"/>
      <c r="D196" s="137"/>
      <c r="E196" s="137"/>
      <c r="F196" s="137"/>
      <c r="G196" s="137"/>
      <c r="H196" s="137"/>
      <c r="I196" s="137"/>
      <c r="J196" s="137"/>
      <c r="K196" s="137"/>
      <c r="L196" s="137"/>
      <c r="M196" s="137"/>
      <c r="N196" s="137"/>
      <c r="O196" s="137"/>
      <c r="P196" s="137"/>
      <c r="Q196" s="161"/>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row>
    <row r="197" spans="1:47" ht="14.25" customHeight="1" x14ac:dyDescent="0.2">
      <c r="A197" s="137"/>
      <c r="B197" s="137"/>
      <c r="C197" s="137"/>
      <c r="D197" s="137"/>
      <c r="E197" s="137"/>
      <c r="F197" s="137"/>
      <c r="G197" s="137"/>
      <c r="H197" s="137"/>
      <c r="I197" s="137"/>
      <c r="J197" s="137"/>
      <c r="K197" s="137"/>
      <c r="L197" s="137"/>
      <c r="M197" s="137"/>
      <c r="N197" s="137"/>
      <c r="O197" s="137"/>
      <c r="P197" s="137"/>
      <c r="Q197" s="161"/>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row>
    <row r="198" spans="1:47" ht="14.25" customHeight="1" x14ac:dyDescent="0.2">
      <c r="A198" s="137"/>
      <c r="B198" s="137"/>
      <c r="C198" s="137"/>
      <c r="D198" s="137"/>
      <c r="E198" s="137"/>
      <c r="F198" s="137"/>
      <c r="G198" s="137"/>
      <c r="H198" s="137"/>
      <c r="I198" s="137"/>
      <c r="J198" s="137"/>
      <c r="K198" s="137"/>
      <c r="L198" s="137"/>
      <c r="M198" s="137"/>
      <c r="N198" s="137"/>
      <c r="O198" s="137"/>
      <c r="P198" s="137"/>
      <c r="Q198" s="161"/>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row>
    <row r="199" spans="1:47" ht="14.25" customHeight="1" x14ac:dyDescent="0.2">
      <c r="A199" s="137"/>
      <c r="B199" s="137"/>
      <c r="C199" s="137"/>
      <c r="D199" s="137"/>
      <c r="E199" s="137"/>
      <c r="F199" s="137"/>
      <c r="G199" s="137"/>
      <c r="H199" s="137"/>
      <c r="I199" s="137"/>
      <c r="J199" s="137"/>
      <c r="K199" s="137"/>
      <c r="L199" s="137"/>
      <c r="M199" s="137"/>
      <c r="N199" s="137"/>
      <c r="O199" s="137"/>
      <c r="P199" s="137"/>
      <c r="Q199" s="161"/>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row>
    <row r="200" spans="1:47" ht="14.25" customHeight="1" x14ac:dyDescent="0.2">
      <c r="A200" s="137"/>
      <c r="B200" s="137"/>
      <c r="C200" s="137"/>
      <c r="D200" s="137"/>
      <c r="E200" s="137"/>
      <c r="F200" s="137"/>
      <c r="G200" s="137"/>
      <c r="H200" s="137"/>
      <c r="I200" s="137"/>
      <c r="J200" s="137"/>
      <c r="K200" s="137"/>
      <c r="L200" s="137"/>
      <c r="M200" s="137"/>
      <c r="N200" s="137"/>
      <c r="O200" s="137"/>
      <c r="P200" s="137"/>
      <c r="Q200" s="161"/>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row>
    <row r="201" spans="1:47" ht="14.25" customHeight="1" x14ac:dyDescent="0.2">
      <c r="A201" s="137"/>
      <c r="B201" s="137"/>
      <c r="C201" s="137"/>
      <c r="D201" s="137"/>
      <c r="E201" s="137"/>
      <c r="F201" s="137"/>
      <c r="G201" s="137"/>
      <c r="H201" s="137"/>
      <c r="I201" s="137"/>
      <c r="J201" s="137"/>
      <c r="K201" s="137"/>
      <c r="L201" s="137"/>
      <c r="M201" s="137"/>
      <c r="N201" s="137"/>
      <c r="O201" s="137"/>
      <c r="P201" s="137"/>
      <c r="Q201" s="161"/>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row>
    <row r="202" spans="1:47" ht="14.25" customHeight="1" x14ac:dyDescent="0.2">
      <c r="A202" s="137"/>
      <c r="B202" s="137"/>
      <c r="C202" s="137"/>
      <c r="D202" s="137"/>
      <c r="E202" s="137"/>
      <c r="F202" s="137"/>
      <c r="G202" s="137"/>
      <c r="H202" s="137"/>
      <c r="I202" s="137"/>
      <c r="J202" s="137"/>
      <c r="K202" s="137"/>
      <c r="L202" s="137"/>
      <c r="M202" s="137"/>
      <c r="N202" s="137"/>
      <c r="O202" s="137"/>
      <c r="P202" s="137"/>
      <c r="Q202" s="161"/>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row>
    <row r="203" spans="1:47" ht="14.25" customHeight="1" x14ac:dyDescent="0.2">
      <c r="A203" s="137"/>
      <c r="B203" s="137"/>
      <c r="C203" s="137"/>
      <c r="D203" s="137"/>
      <c r="E203" s="137"/>
      <c r="F203" s="137"/>
      <c r="G203" s="137"/>
      <c r="H203" s="137"/>
      <c r="I203" s="137"/>
      <c r="J203" s="137"/>
      <c r="K203" s="137"/>
      <c r="L203" s="137"/>
      <c r="M203" s="137"/>
      <c r="N203" s="137"/>
      <c r="O203" s="137"/>
      <c r="P203" s="137"/>
      <c r="Q203" s="161"/>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row>
    <row r="204" spans="1:47" ht="14.25" customHeight="1" x14ac:dyDescent="0.2">
      <c r="A204" s="137"/>
      <c r="B204" s="137"/>
      <c r="C204" s="137"/>
      <c r="D204" s="137"/>
      <c r="E204" s="137"/>
      <c r="F204" s="137"/>
      <c r="G204" s="137"/>
      <c r="H204" s="137"/>
      <c r="I204" s="137"/>
      <c r="J204" s="137"/>
      <c r="K204" s="137"/>
      <c r="L204" s="137"/>
      <c r="M204" s="137"/>
      <c r="N204" s="137"/>
      <c r="O204" s="137"/>
      <c r="P204" s="137"/>
      <c r="Q204" s="161"/>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row>
    <row r="205" spans="1:47" ht="14.25" customHeight="1" x14ac:dyDescent="0.2">
      <c r="A205" s="137"/>
      <c r="B205" s="137"/>
      <c r="C205" s="137"/>
      <c r="D205" s="137"/>
      <c r="E205" s="137"/>
      <c r="F205" s="137"/>
      <c r="G205" s="137"/>
      <c r="H205" s="137"/>
      <c r="I205" s="137"/>
      <c r="J205" s="137"/>
      <c r="K205" s="137"/>
      <c r="L205" s="137"/>
      <c r="M205" s="137"/>
      <c r="N205" s="137"/>
      <c r="O205" s="137"/>
      <c r="P205" s="137"/>
      <c r="Q205" s="161"/>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row>
    <row r="206" spans="1:47" ht="14.25" customHeight="1" x14ac:dyDescent="0.2">
      <c r="A206" s="137"/>
      <c r="B206" s="137"/>
      <c r="C206" s="137"/>
      <c r="D206" s="137"/>
      <c r="E206" s="137"/>
      <c r="F206" s="137"/>
      <c r="G206" s="137"/>
      <c r="H206" s="137"/>
      <c r="I206" s="137"/>
      <c r="J206" s="137"/>
      <c r="K206" s="137"/>
      <c r="L206" s="137"/>
      <c r="M206" s="137"/>
      <c r="N206" s="137"/>
      <c r="O206" s="137"/>
      <c r="P206" s="137"/>
      <c r="Q206" s="161"/>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row>
    <row r="207" spans="1:47" ht="14.25" customHeight="1" x14ac:dyDescent="0.2">
      <c r="A207" s="137"/>
      <c r="B207" s="137"/>
      <c r="C207" s="137"/>
      <c r="D207" s="137"/>
      <c r="E207" s="137"/>
      <c r="F207" s="137"/>
      <c r="G207" s="137"/>
      <c r="H207" s="137"/>
      <c r="I207" s="137"/>
      <c r="J207" s="137"/>
      <c r="K207" s="137"/>
      <c r="L207" s="137"/>
      <c r="M207" s="137"/>
      <c r="N207" s="137"/>
      <c r="O207" s="137"/>
      <c r="P207" s="137"/>
      <c r="Q207" s="161"/>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row>
    <row r="208" spans="1:47" ht="14.25" customHeight="1" x14ac:dyDescent="0.2">
      <c r="A208" s="137"/>
      <c r="B208" s="137"/>
      <c r="C208" s="137"/>
      <c r="D208" s="137"/>
      <c r="E208" s="137"/>
      <c r="F208" s="137"/>
      <c r="G208" s="137"/>
      <c r="H208" s="137"/>
      <c r="I208" s="137"/>
      <c r="J208" s="137"/>
      <c r="K208" s="137"/>
      <c r="L208" s="137"/>
      <c r="M208" s="137"/>
      <c r="N208" s="137"/>
      <c r="O208" s="137"/>
      <c r="P208" s="137"/>
      <c r="Q208" s="161"/>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row>
    <row r="209" spans="1:47" ht="14.25" customHeight="1" x14ac:dyDescent="0.2">
      <c r="A209" s="137"/>
      <c r="B209" s="137"/>
      <c r="C209" s="137"/>
      <c r="D209" s="137"/>
      <c r="E209" s="137"/>
      <c r="F209" s="137"/>
      <c r="G209" s="137"/>
      <c r="H209" s="137"/>
      <c r="I209" s="137"/>
      <c r="J209" s="137"/>
      <c r="K209" s="137"/>
      <c r="L209" s="137"/>
      <c r="M209" s="137"/>
      <c r="N209" s="137"/>
      <c r="O209" s="137"/>
      <c r="P209" s="137"/>
      <c r="Q209" s="161"/>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row>
    <row r="210" spans="1:47" ht="14.25" customHeight="1" x14ac:dyDescent="0.2">
      <c r="A210" s="137"/>
      <c r="B210" s="137"/>
      <c r="C210" s="137"/>
      <c r="D210" s="137"/>
      <c r="E210" s="137"/>
      <c r="F210" s="137"/>
      <c r="G210" s="137"/>
      <c r="H210" s="137"/>
      <c r="I210" s="137"/>
      <c r="J210" s="137"/>
      <c r="K210" s="137"/>
      <c r="L210" s="137"/>
      <c r="M210" s="137"/>
      <c r="N210" s="137"/>
      <c r="O210" s="137"/>
      <c r="P210" s="137"/>
      <c r="Q210" s="161"/>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row>
    <row r="211" spans="1:47" ht="14.25" customHeight="1" x14ac:dyDescent="0.2">
      <c r="A211" s="137"/>
      <c r="B211" s="137"/>
      <c r="C211" s="137"/>
      <c r="D211" s="137"/>
      <c r="E211" s="137"/>
      <c r="F211" s="137"/>
      <c r="G211" s="137"/>
      <c r="H211" s="137"/>
      <c r="I211" s="137"/>
      <c r="J211" s="137"/>
      <c r="K211" s="137"/>
      <c r="L211" s="137"/>
      <c r="M211" s="137"/>
      <c r="N211" s="137"/>
      <c r="O211" s="137"/>
      <c r="P211" s="137"/>
      <c r="Q211" s="161"/>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row>
    <row r="212" spans="1:47" ht="14.25" customHeight="1" x14ac:dyDescent="0.2">
      <c r="A212" s="137"/>
      <c r="B212" s="137"/>
      <c r="C212" s="137"/>
      <c r="D212" s="137"/>
      <c r="E212" s="137"/>
      <c r="F212" s="137"/>
      <c r="G212" s="137"/>
      <c r="H212" s="137"/>
      <c r="I212" s="137"/>
      <c r="J212" s="137"/>
      <c r="K212" s="137"/>
      <c r="L212" s="137"/>
      <c r="M212" s="137"/>
      <c r="N212" s="137"/>
      <c r="O212" s="137"/>
      <c r="P212" s="137"/>
      <c r="Q212" s="161"/>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row>
    <row r="213" spans="1:47" ht="14.25" customHeight="1" x14ac:dyDescent="0.2">
      <c r="A213" s="137"/>
      <c r="B213" s="137"/>
      <c r="C213" s="137"/>
      <c r="D213" s="137"/>
      <c r="E213" s="137"/>
      <c r="F213" s="137"/>
      <c r="G213" s="137"/>
      <c r="H213" s="137"/>
      <c r="I213" s="137"/>
      <c r="J213" s="137"/>
      <c r="K213" s="137"/>
      <c r="L213" s="137"/>
      <c r="M213" s="137"/>
      <c r="N213" s="137"/>
      <c r="O213" s="137"/>
      <c r="P213" s="137"/>
      <c r="Q213" s="161"/>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row>
    <row r="214" spans="1:47" ht="14.25" customHeight="1" x14ac:dyDescent="0.2">
      <c r="A214" s="137"/>
      <c r="B214" s="137"/>
      <c r="C214" s="137"/>
      <c r="D214" s="137"/>
      <c r="E214" s="137"/>
      <c r="F214" s="137"/>
      <c r="G214" s="137"/>
      <c r="H214" s="137"/>
      <c r="I214" s="137"/>
      <c r="J214" s="137"/>
      <c r="K214" s="137"/>
      <c r="L214" s="137"/>
      <c r="M214" s="137"/>
      <c r="N214" s="137"/>
      <c r="O214" s="137"/>
      <c r="P214" s="137"/>
      <c r="Q214" s="161"/>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row>
    <row r="215" spans="1:47" ht="14.25" customHeight="1" x14ac:dyDescent="0.2">
      <c r="A215" s="137"/>
      <c r="B215" s="137"/>
      <c r="C215" s="137"/>
      <c r="D215" s="137"/>
      <c r="E215" s="137"/>
      <c r="F215" s="137"/>
      <c r="G215" s="137"/>
      <c r="H215" s="137"/>
      <c r="I215" s="137"/>
      <c r="J215" s="137"/>
      <c r="K215" s="137"/>
      <c r="L215" s="137"/>
      <c r="M215" s="137"/>
      <c r="N215" s="137"/>
      <c r="O215" s="137"/>
      <c r="P215" s="137"/>
      <c r="Q215" s="161"/>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row>
    <row r="216" spans="1:47" ht="14.25" customHeight="1" x14ac:dyDescent="0.2">
      <c r="A216" s="137"/>
      <c r="B216" s="137"/>
      <c r="C216" s="137"/>
      <c r="D216" s="137"/>
      <c r="E216" s="137"/>
      <c r="F216" s="137"/>
      <c r="G216" s="137"/>
      <c r="H216" s="137"/>
      <c r="I216" s="137"/>
      <c r="J216" s="137"/>
      <c r="K216" s="137"/>
      <c r="L216" s="137"/>
      <c r="M216" s="137"/>
      <c r="N216" s="137"/>
      <c r="O216" s="137"/>
      <c r="P216" s="137"/>
      <c r="Q216" s="161"/>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row>
    <row r="217" spans="1:47" ht="14.25" customHeight="1" x14ac:dyDescent="0.2">
      <c r="A217" s="137"/>
      <c r="B217" s="137"/>
      <c r="C217" s="137"/>
      <c r="D217" s="137"/>
      <c r="E217" s="137"/>
      <c r="F217" s="137"/>
      <c r="G217" s="137"/>
      <c r="H217" s="137"/>
      <c r="I217" s="137"/>
      <c r="J217" s="137"/>
      <c r="K217" s="137"/>
      <c r="L217" s="137"/>
      <c r="M217" s="137"/>
      <c r="N217" s="137"/>
      <c r="O217" s="137"/>
      <c r="P217" s="137"/>
      <c r="Q217" s="161"/>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row>
    <row r="218" spans="1:47" ht="14.25" customHeight="1" x14ac:dyDescent="0.2">
      <c r="A218" s="137"/>
      <c r="B218" s="137"/>
      <c r="C218" s="137"/>
      <c r="D218" s="137"/>
      <c r="E218" s="137"/>
      <c r="F218" s="137"/>
      <c r="G218" s="137"/>
      <c r="H218" s="137"/>
      <c r="I218" s="137"/>
      <c r="J218" s="137"/>
      <c r="K218" s="137"/>
      <c r="L218" s="137"/>
      <c r="M218" s="137"/>
      <c r="N218" s="137"/>
      <c r="O218" s="137"/>
      <c r="P218" s="137"/>
      <c r="Q218" s="161"/>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row>
    <row r="219" spans="1:47" ht="14.25" customHeight="1" x14ac:dyDescent="0.2">
      <c r="A219" s="137"/>
      <c r="B219" s="137"/>
      <c r="C219" s="137"/>
      <c r="D219" s="137"/>
      <c r="E219" s="137"/>
      <c r="F219" s="137"/>
      <c r="G219" s="137"/>
      <c r="H219" s="137"/>
      <c r="I219" s="137"/>
      <c r="J219" s="137"/>
      <c r="K219" s="137"/>
      <c r="L219" s="137"/>
      <c r="M219" s="137"/>
      <c r="N219" s="137"/>
      <c r="O219" s="137"/>
      <c r="P219" s="137"/>
      <c r="Q219" s="161"/>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row>
    <row r="220" spans="1:47" ht="14.25" customHeight="1" x14ac:dyDescent="0.2">
      <c r="A220" s="137"/>
      <c r="B220" s="137"/>
      <c r="C220" s="137"/>
      <c r="D220" s="137"/>
      <c r="E220" s="137"/>
      <c r="F220" s="137"/>
      <c r="G220" s="137"/>
      <c r="H220" s="137"/>
      <c r="I220" s="137"/>
      <c r="J220" s="137"/>
      <c r="K220" s="137"/>
      <c r="L220" s="137"/>
      <c r="M220" s="137"/>
      <c r="N220" s="137"/>
      <c r="O220" s="137"/>
      <c r="P220" s="137"/>
      <c r="Q220" s="161"/>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row>
    <row r="221" spans="1:47" ht="14.2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row>
    <row r="222" spans="1:47" ht="14.2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row>
    <row r="223" spans="1:47" ht="14.2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row>
    <row r="224" spans="1:47" ht="14.2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row>
    <row r="225" spans="1:47" ht="14.2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row>
    <row r="226" spans="1:47" ht="14.2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row>
    <row r="227" spans="1:47" ht="14.2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row>
    <row r="228" spans="1:47" ht="14.2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row>
    <row r="229" spans="1:47" ht="14.2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row>
    <row r="230" spans="1:47" ht="14.2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row>
    <row r="231" spans="1:47" ht="14.2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row>
    <row r="232" spans="1:47" ht="14.2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row>
    <row r="233" spans="1:47" ht="14.2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row>
    <row r="234" spans="1:47" ht="14.2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row>
    <row r="235" spans="1:47" ht="14.2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row>
    <row r="236" spans="1:47" ht="14.2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row>
    <row r="237" spans="1:47" ht="14.2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row>
    <row r="238" spans="1:47" ht="14.2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row>
    <row r="239" spans="1:47" ht="14.2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row>
    <row r="240" spans="1:47" ht="14.2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row>
    <row r="241" spans="1:47" ht="14.2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row>
    <row r="242" spans="1:47" ht="14.2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row>
    <row r="243" spans="1:47" ht="14.2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row>
    <row r="244" spans="1:47" ht="14.2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row>
    <row r="245" spans="1:47" ht="14.2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row>
    <row r="246" spans="1:47" ht="14.2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row>
    <row r="247" spans="1:47" ht="14.2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row>
    <row r="248" spans="1:47" ht="14.2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row>
    <row r="249" spans="1:47" ht="14.2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row>
    <row r="250" spans="1:47" ht="14.2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row>
    <row r="251" spans="1:47" ht="14.2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row>
    <row r="252" spans="1:47" ht="14.2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row>
    <row r="253" spans="1:47" ht="14.2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row>
    <row r="254" spans="1:47" ht="14.2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row>
    <row r="255" spans="1:47" ht="14.2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row>
    <row r="256" spans="1:47" ht="14.2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row>
    <row r="257" spans="1:47" ht="14.2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row>
    <row r="258" spans="1:47" ht="14.2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row>
    <row r="259" spans="1:47" ht="14.2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row>
    <row r="260" spans="1:47" ht="14.2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row>
    <row r="261" spans="1:47" ht="14.2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row>
    <row r="262" spans="1:47" ht="14.2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row>
    <row r="263" spans="1:47" ht="14.2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row>
    <row r="264" spans="1:47" ht="14.2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c r="AU264" s="114"/>
    </row>
    <row r="265" spans="1:47" ht="14.2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row>
    <row r="266" spans="1:47" ht="14.2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row>
    <row r="267" spans="1:47" ht="14.2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row>
    <row r="268" spans="1:47" ht="14.2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row>
    <row r="269" spans="1:47" ht="14.2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row>
    <row r="270" spans="1:47" ht="14.2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row>
    <row r="271" spans="1:47" ht="14.2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row>
    <row r="272" spans="1:47" ht="14.2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row>
    <row r="273" spans="1:47" ht="14.25" customHeight="1" x14ac:dyDescent="0.2">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row>
    <row r="274" spans="1:47" ht="14.25" customHeight="1" x14ac:dyDescent="0.2">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row>
    <row r="275" spans="1:47" ht="14.25" customHeight="1" x14ac:dyDescent="0.2">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row>
    <row r="276" spans="1:47" ht="14.25" customHeight="1" x14ac:dyDescent="0.2">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row>
    <row r="277" spans="1:47" ht="14.25" customHeight="1" x14ac:dyDescent="0.2">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row>
    <row r="278" spans="1:47" ht="14.25" customHeight="1" x14ac:dyDescent="0.2">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row>
    <row r="279" spans="1:47" ht="14.25" customHeight="1" x14ac:dyDescent="0.2">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row>
    <row r="280" spans="1:47" ht="14.25" customHeight="1" x14ac:dyDescent="0.2">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row>
    <row r="281" spans="1:47" ht="14.25" customHeight="1" x14ac:dyDescent="0.2">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row>
    <row r="282" spans="1:47" ht="14.25" customHeight="1" x14ac:dyDescent="0.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row>
    <row r="283" spans="1:47" ht="14.25" customHeight="1" x14ac:dyDescent="0.2">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row>
    <row r="284" spans="1:47" ht="14.25" customHeight="1" x14ac:dyDescent="0.2">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c r="AU284" s="114"/>
    </row>
    <row r="285" spans="1:47" ht="14.25" customHeight="1" x14ac:dyDescent="0.2">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c r="AU285" s="114"/>
    </row>
    <row r="286" spans="1:47" ht="14.25" customHeight="1" x14ac:dyDescent="0.2">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row>
    <row r="287" spans="1:47" ht="14.25" customHeight="1" x14ac:dyDescent="0.2">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row>
    <row r="288" spans="1:47" ht="14.25" customHeight="1" x14ac:dyDescent="0.2">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row>
    <row r="289" spans="1:47" ht="14.25" customHeight="1" x14ac:dyDescent="0.2">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row>
    <row r="290" spans="1:47" ht="14.25" customHeight="1" x14ac:dyDescent="0.2">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row>
    <row r="291" spans="1:47" ht="14.25" customHeight="1" x14ac:dyDescent="0.2">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c r="AU291" s="114"/>
    </row>
    <row r="292" spans="1:47" ht="14.25" customHeight="1"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row>
    <row r="293" spans="1:47" ht="14.25" customHeight="1"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row>
    <row r="294" spans="1:47" ht="14.25" customHeight="1"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row>
    <row r="295" spans="1:47" ht="14.25" customHeight="1"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row>
    <row r="296" spans="1:47" ht="14.25" customHeight="1"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row>
    <row r="297" spans="1:47" ht="14.25" customHeight="1"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row>
    <row r="298" spans="1:47" ht="14.25" customHeight="1"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row>
    <row r="299" spans="1:47" ht="14.25" customHeight="1"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row>
    <row r="300" spans="1:47" ht="14.25" customHeight="1"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c r="AU300" s="114"/>
    </row>
    <row r="301" spans="1:47" ht="14.25" customHeight="1"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row>
    <row r="302" spans="1:47" ht="14.25" customHeight="1"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row>
    <row r="303" spans="1:47" ht="14.25" customHeight="1"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c r="AU303" s="114"/>
    </row>
    <row r="304" spans="1:47" ht="14.25" customHeight="1"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row>
    <row r="305" spans="1:47" ht="14.25" customHeight="1"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row>
    <row r="306" spans="1:47" ht="14.25" customHeight="1"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row>
    <row r="307" spans="1:47" ht="14.25" customHeight="1"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row>
    <row r="308" spans="1:47" ht="14.25" customHeight="1"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c r="AU308" s="114"/>
    </row>
    <row r="309" spans="1:47" ht="14.25" customHeight="1"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c r="AU309" s="114"/>
    </row>
    <row r="310" spans="1:47" ht="14.25" customHeight="1"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row>
    <row r="311" spans="1:47" ht="14.25" customHeight="1"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row>
    <row r="312" spans="1:47" ht="14.25" customHeight="1"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row>
    <row r="313" spans="1:47" ht="14.25" customHeight="1"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c r="AU313" s="114"/>
    </row>
    <row r="314" spans="1:47" ht="14.25" customHeight="1"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row>
    <row r="315" spans="1:47" ht="14.25" customHeight="1"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row>
    <row r="316" spans="1:47" ht="14.25" customHeight="1"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row>
    <row r="317" spans="1:47" ht="14.25" customHeight="1"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c r="AU317" s="114"/>
    </row>
    <row r="318" spans="1:47" ht="14.25" customHeight="1"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row>
    <row r="319" spans="1:47" ht="14.25" customHeight="1"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row>
    <row r="320" spans="1:47" ht="14.25" customHeight="1"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row>
    <row r="321" spans="1:47" ht="14.25" customHeight="1"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row>
    <row r="322" spans="1:47" ht="14.25" customHeight="1"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row>
    <row r="323" spans="1:47" ht="14.25" customHeight="1"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c r="AU323" s="114"/>
    </row>
    <row r="324" spans="1:47" ht="14.25" customHeight="1"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row>
    <row r="325" spans="1:47" ht="14.25" customHeight="1"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row>
    <row r="326" spans="1:47" ht="14.25" customHeight="1"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row>
    <row r="327" spans="1:47" ht="14.25" customHeight="1"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row>
    <row r="328" spans="1:47" ht="14.25" customHeight="1"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c r="AU328" s="114"/>
    </row>
    <row r="329" spans="1:47" ht="14.25" customHeight="1"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row>
    <row r="330" spans="1:47" ht="14.25" customHeight="1"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row>
    <row r="331" spans="1:47" ht="14.25" customHeight="1"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row>
    <row r="332" spans="1:47" ht="14.25" customHeight="1"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row>
    <row r="333" spans="1:47" ht="14.25" customHeight="1"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row>
    <row r="334" spans="1:47" ht="14.25" customHeight="1"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row>
    <row r="335" spans="1:47" ht="14.25" customHeight="1"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row>
    <row r="336" spans="1:47" ht="14.25" customHeight="1"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row>
    <row r="337" spans="1:47" ht="14.25" customHeight="1"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row>
    <row r="338" spans="1:47" ht="14.25" customHeight="1"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row>
    <row r="339" spans="1:47" ht="14.25" customHeight="1"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row>
    <row r="340" spans="1:47" ht="14.25" customHeight="1"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row>
    <row r="341" spans="1:47" ht="14.25" customHeight="1"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row>
    <row r="342" spans="1:47" ht="14.25" customHeight="1"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row>
    <row r="343" spans="1:47" ht="14.25" customHeight="1"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row>
    <row r="344" spans="1:47" ht="14.25" customHeight="1"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row>
    <row r="345" spans="1:47" ht="14.25" customHeight="1"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row>
    <row r="346" spans="1:47" ht="14.25" customHeight="1"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row>
    <row r="347" spans="1:47" ht="14.25" customHeight="1"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row>
    <row r="348" spans="1:47" ht="14.25" customHeight="1"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row>
    <row r="349" spans="1:47" ht="14.25" customHeight="1"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row>
    <row r="350" spans="1:47" ht="14.25" customHeight="1"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row>
    <row r="351" spans="1:47" ht="14.25" customHeight="1"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row>
    <row r="352" spans="1:47" ht="14.25" customHeight="1"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row>
    <row r="353" spans="1:47" ht="14.25" customHeight="1"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row>
    <row r="354" spans="1:47" ht="14.25" customHeight="1"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row>
    <row r="355" spans="1:47" ht="14.25" customHeight="1"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row>
    <row r="356" spans="1:47" ht="14.25" customHeight="1"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row>
    <row r="357" spans="1:47" ht="14.25" customHeight="1"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row>
    <row r="358" spans="1:47" ht="14.25"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row>
    <row r="359" spans="1:47" ht="14.25" customHeight="1"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row>
    <row r="360" spans="1:47" ht="14.25" customHeight="1"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row>
    <row r="361" spans="1:47" ht="14.25"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row>
    <row r="362" spans="1:47" ht="14.25"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row>
    <row r="363" spans="1:47" ht="14.25" customHeight="1"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row>
    <row r="364" spans="1:47" ht="14.25" customHeight="1"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row>
    <row r="365" spans="1:47" ht="14.25" customHeight="1"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row>
    <row r="366" spans="1:47" ht="14.25" customHeight="1"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row>
    <row r="367" spans="1:47" ht="14.25" customHeight="1"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row>
    <row r="368" spans="1:47" ht="14.25" customHeight="1"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row>
    <row r="369" spans="1:47" ht="14.25" customHeight="1"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row>
    <row r="370" spans="1:47" ht="14.25" customHeight="1"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row>
    <row r="371" spans="1:47" ht="14.25" customHeight="1"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row>
    <row r="372" spans="1:47" ht="14.25" customHeight="1"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row>
    <row r="373" spans="1:47" ht="14.25" customHeight="1"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row>
    <row r="374" spans="1:47" ht="14.25" customHeight="1"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row>
    <row r="375" spans="1:47" ht="14.25" customHeight="1"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row>
    <row r="376" spans="1:47" ht="14.25" customHeight="1"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row>
    <row r="377" spans="1:47" ht="14.25" customHeight="1"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row>
    <row r="378" spans="1:47" ht="14.25" customHeight="1"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row>
    <row r="379" spans="1:47" ht="14.25" customHeight="1"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row>
    <row r="380" spans="1:47" ht="14.25" customHeight="1"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row>
    <row r="381" spans="1:47" ht="14.25" customHeight="1"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row>
    <row r="382" spans="1:47" ht="14.25" customHeight="1"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row>
    <row r="383" spans="1:47" ht="14.25" customHeight="1"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row>
    <row r="384" spans="1:47" ht="14.25" customHeight="1"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row>
    <row r="385" spans="1:47" ht="14.25" customHeight="1"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row>
    <row r="386" spans="1:47" ht="14.25" customHeight="1"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row>
    <row r="387" spans="1:47" ht="14.25" customHeight="1"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row>
    <row r="388" spans="1:47" ht="14.25" customHeight="1"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row>
    <row r="389" spans="1:47" ht="14.25" customHeight="1"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row>
    <row r="390" spans="1:47" ht="14.25" customHeight="1"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row>
    <row r="391" spans="1:47" ht="14.25" customHeight="1"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row>
    <row r="392" spans="1:47" ht="14.25" customHeight="1"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row>
    <row r="393" spans="1:47" ht="14.25" customHeight="1"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row>
    <row r="394" spans="1:47" ht="14.25" customHeight="1"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row>
    <row r="395" spans="1:47" ht="14.25" customHeight="1"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row>
    <row r="396" spans="1:47" ht="14.25" customHeight="1"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row>
    <row r="397" spans="1:47" ht="14.25" customHeight="1"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row>
    <row r="398" spans="1:47" ht="14.25" customHeight="1"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row>
    <row r="399" spans="1:47" ht="14.25" customHeight="1"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row>
    <row r="400" spans="1:47" ht="14.25" customHeight="1"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row>
    <row r="401" spans="1:47" ht="14.25" customHeight="1"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row>
    <row r="402" spans="1:47" ht="14.25" customHeight="1"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row>
    <row r="403" spans="1:47" ht="14.25" customHeight="1"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row>
    <row r="404" spans="1:47" ht="14.25" customHeight="1"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row>
    <row r="405" spans="1:47" ht="14.25" customHeight="1"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row>
    <row r="406" spans="1:47" ht="14.25" customHeight="1"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row>
    <row r="407" spans="1:47" ht="14.25" customHeight="1"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row>
    <row r="408" spans="1:47" ht="14.25" customHeight="1"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row>
    <row r="409" spans="1:47" ht="14.25" customHeight="1"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row>
    <row r="410" spans="1:47" ht="14.25" customHeight="1"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row>
    <row r="411" spans="1:47" ht="14.25" customHeight="1"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row>
    <row r="412" spans="1:47" ht="14.25" customHeight="1"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row>
    <row r="413" spans="1:47" ht="14.25" customHeight="1"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row>
    <row r="414" spans="1:47" ht="14.25" customHeight="1"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row>
    <row r="415" spans="1:47" ht="14.25" customHeight="1"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row>
    <row r="416" spans="1:47" ht="14.25" customHeight="1"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row>
    <row r="417" spans="1:47" ht="14.25" customHeight="1"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row>
    <row r="418" spans="1:47" ht="14.25" customHeight="1"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row>
    <row r="419" spans="1:47" ht="14.25" customHeight="1"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row>
    <row r="420" spans="1:47" ht="14.25" customHeight="1"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row>
    <row r="421" spans="1:47" ht="14.25" customHeight="1"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row>
    <row r="422" spans="1:47" ht="14.25" customHeight="1"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row>
    <row r="423" spans="1:47" ht="14.25" customHeight="1"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row>
    <row r="424" spans="1:47" ht="14.25" customHeight="1"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row>
    <row r="425" spans="1:47" ht="14.25" customHeight="1"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row>
    <row r="426" spans="1:47" ht="14.25" customHeight="1"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row>
    <row r="427" spans="1:47" ht="14.25" customHeight="1"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row>
    <row r="428" spans="1:47" ht="14.25" customHeight="1"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row>
    <row r="429" spans="1:47" ht="14.25" customHeight="1"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row>
    <row r="430" spans="1:47" ht="14.25" customHeight="1"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row>
    <row r="431" spans="1:47" ht="14.25" customHeight="1"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row>
    <row r="432" spans="1:47" ht="14.25" customHeight="1"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row>
    <row r="433" spans="1:47" ht="14.25" customHeight="1"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row>
    <row r="434" spans="1:47" ht="14.25" customHeight="1"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row>
    <row r="435" spans="1:47" ht="14.25" customHeight="1"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row>
    <row r="436" spans="1:47" ht="14.25" customHeight="1"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row>
    <row r="437" spans="1:47" ht="14.25" customHeight="1"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row>
    <row r="438" spans="1:47" ht="14.25" customHeight="1"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row>
    <row r="439" spans="1:47" ht="14.25" customHeight="1"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row>
    <row r="440" spans="1:47" ht="14.25" customHeight="1"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c r="AU440" s="114"/>
    </row>
    <row r="441" spans="1:47" ht="14.25" customHeight="1"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row>
    <row r="442" spans="1:47" ht="14.25" customHeight="1"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row>
    <row r="443" spans="1:47" ht="14.25" customHeight="1"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row>
    <row r="444" spans="1:47" ht="14.25" customHeight="1"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row>
    <row r="445" spans="1:47" ht="14.25" customHeight="1"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row>
    <row r="446" spans="1:47" ht="14.25" customHeight="1"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row>
    <row r="447" spans="1:47" ht="14.25" customHeight="1"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row>
    <row r="448" spans="1:47" ht="14.25" customHeight="1"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row>
    <row r="449" spans="1:47" ht="14.25" customHeight="1"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row>
    <row r="450" spans="1:47" ht="14.25" customHeight="1"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row>
    <row r="451" spans="1:47" ht="14.25" customHeight="1"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row>
    <row r="452" spans="1:47" ht="14.25" customHeight="1"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row>
    <row r="453" spans="1:47" ht="14.25" customHeight="1"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row>
    <row r="454" spans="1:47" ht="14.25" customHeight="1"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row>
    <row r="455" spans="1:47" ht="14.25" customHeight="1"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row>
    <row r="456" spans="1:47" ht="14.25" customHeight="1"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row>
    <row r="457" spans="1:47" ht="14.25" customHeight="1"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row>
    <row r="458" spans="1:47" ht="14.25" customHeight="1"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row>
    <row r="459" spans="1:47" ht="14.25" customHeight="1"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row>
    <row r="460" spans="1:47" ht="14.25" customHeight="1"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row>
    <row r="461" spans="1:47" ht="14.25" customHeight="1"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row>
    <row r="462" spans="1:47" ht="14.25" customHeight="1"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row>
    <row r="463" spans="1:47" ht="14.25" customHeight="1"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row>
    <row r="464" spans="1:47" ht="14.25" customHeight="1"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row>
    <row r="465" spans="1:47" ht="14.25" customHeight="1"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row>
    <row r="466" spans="1:47" ht="14.25" customHeight="1"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row>
    <row r="467" spans="1:47" ht="14.25" customHeight="1"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row>
    <row r="468" spans="1:47" ht="14.25" customHeight="1"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row>
    <row r="469" spans="1:47" ht="14.25" customHeight="1"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row>
    <row r="470" spans="1:47" ht="14.25" customHeight="1"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row>
    <row r="471" spans="1:47" ht="14.25" customHeight="1"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row>
    <row r="472" spans="1:47" ht="14.25" customHeight="1"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row>
    <row r="473" spans="1:47" ht="14.25" customHeight="1"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row>
    <row r="474" spans="1:47" ht="14.25" customHeight="1"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row>
    <row r="475" spans="1:47" ht="14.25" customHeight="1"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row>
    <row r="476" spans="1:47" ht="14.25" customHeight="1"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row>
    <row r="477" spans="1:47" ht="14.25" customHeight="1"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row>
    <row r="478" spans="1:47" ht="14.25" customHeight="1"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row>
    <row r="479" spans="1:47" ht="14.25" customHeight="1"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row>
    <row r="480" spans="1:47" ht="14.25" customHeight="1"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row>
    <row r="481" spans="1:47" ht="14.25" customHeight="1"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row>
    <row r="482" spans="1:47" ht="14.25" customHeight="1"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row>
    <row r="483" spans="1:47" ht="14.25" customHeight="1"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row>
    <row r="484" spans="1:47" ht="14.25" customHeight="1"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row>
    <row r="485" spans="1:47" ht="14.25" customHeight="1"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row>
    <row r="486" spans="1:47" ht="14.25" customHeight="1"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row>
    <row r="487" spans="1:47" ht="14.25" customHeight="1"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row>
    <row r="488" spans="1:47" ht="14.25" customHeight="1"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row>
    <row r="489" spans="1:47" ht="14.25" customHeight="1"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row>
    <row r="490" spans="1:47" ht="14.25" customHeight="1"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row>
    <row r="491" spans="1:47" ht="14.25" customHeight="1"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row>
    <row r="492" spans="1:47" ht="14.25" customHeight="1"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row>
    <row r="493" spans="1:47" ht="14.25" customHeight="1"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row>
    <row r="494" spans="1:47" ht="14.25" customHeight="1"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row>
    <row r="495" spans="1:47" ht="14.25" customHeight="1"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row>
    <row r="496" spans="1:47" ht="14.25" customHeight="1"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row>
    <row r="497" spans="1:47" ht="14.25" customHeight="1"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c r="AU497" s="114"/>
    </row>
    <row r="498" spans="1:47" ht="14.25" customHeight="1"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row>
    <row r="499" spans="1:47" ht="14.25" customHeight="1"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row>
    <row r="500" spans="1:47" ht="14.25" customHeight="1"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row>
    <row r="501" spans="1:47" ht="14.25" customHeight="1"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row>
    <row r="502" spans="1:47" ht="14.25" customHeight="1"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row>
    <row r="503" spans="1:47" ht="14.25" customHeight="1"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row>
    <row r="504" spans="1:47" ht="14.25" customHeight="1"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row>
    <row r="505" spans="1:47" ht="14.25" customHeight="1"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row>
    <row r="506" spans="1:47" ht="14.25" customHeight="1"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row>
    <row r="507" spans="1:47" ht="14.25" customHeight="1"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row>
    <row r="508" spans="1:47" ht="14.25" customHeight="1"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row>
    <row r="509" spans="1:47" ht="14.25" customHeight="1"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row>
    <row r="510" spans="1:47" ht="14.25" customHeight="1"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row>
    <row r="511" spans="1:47" ht="14.25" customHeight="1"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row>
    <row r="512" spans="1:47" ht="14.25" customHeight="1"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row>
    <row r="513" spans="1:47" ht="14.25" customHeight="1"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row>
    <row r="514" spans="1:47" ht="14.25" customHeight="1"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row>
    <row r="515" spans="1:47" ht="14.25" customHeight="1"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row>
    <row r="516" spans="1:47" ht="14.25" customHeight="1"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row>
    <row r="517" spans="1:47" ht="14.25" customHeight="1"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row>
    <row r="518" spans="1:47" ht="14.25" customHeight="1"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row>
    <row r="519" spans="1:47" ht="14.25" customHeight="1"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row>
    <row r="520" spans="1:47" ht="14.25" customHeight="1"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row>
    <row r="521" spans="1:47" ht="14.25" customHeight="1"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row>
    <row r="522" spans="1:47" ht="14.25" customHeight="1"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row>
    <row r="523" spans="1:47" ht="14.25" customHeight="1"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row>
    <row r="524" spans="1:47" ht="14.25" customHeight="1"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row>
    <row r="525" spans="1:47" ht="14.25" customHeight="1"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row>
    <row r="526" spans="1:47" ht="14.25" customHeight="1"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row>
    <row r="527" spans="1:47" ht="14.25" customHeight="1"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row>
    <row r="528" spans="1:47" ht="14.25" customHeight="1"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row>
    <row r="529" spans="1:47" ht="14.25" customHeight="1"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row>
    <row r="530" spans="1:47" ht="14.25" customHeight="1"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row>
    <row r="531" spans="1:47" ht="14.25" customHeight="1"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row>
    <row r="532" spans="1:47" ht="14.25" customHeight="1"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c r="AU532" s="114"/>
    </row>
    <row r="533" spans="1:47" ht="14.25" customHeight="1"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row>
    <row r="534" spans="1:47" ht="14.25" customHeight="1"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c r="AU534" s="114"/>
    </row>
    <row r="535" spans="1:47" ht="14.25" customHeight="1"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row>
    <row r="536" spans="1:47" ht="14.25" customHeight="1"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row>
    <row r="537" spans="1:47" ht="14.25" customHeight="1"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row>
    <row r="538" spans="1:47" ht="14.25" customHeight="1"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row>
    <row r="539" spans="1:47" ht="14.25" customHeight="1"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c r="AU539" s="114"/>
    </row>
    <row r="540" spans="1:47" ht="14.25" customHeight="1"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row>
    <row r="541" spans="1:47" ht="14.25" customHeight="1"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c r="AU541" s="114"/>
    </row>
    <row r="542" spans="1:47" ht="14.25" customHeight="1"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c r="AU542" s="114"/>
    </row>
    <row r="543" spans="1:47" ht="14.25" customHeight="1"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c r="AU543" s="114"/>
    </row>
    <row r="544" spans="1:47" ht="14.25" customHeight="1"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c r="AU544" s="114"/>
    </row>
    <row r="545" spans="1:47" ht="14.25" customHeight="1"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row>
    <row r="546" spans="1:47" ht="14.25" customHeight="1"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c r="AU546" s="114"/>
    </row>
    <row r="547" spans="1:47" ht="14.25" customHeight="1"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c r="AU547" s="114"/>
    </row>
    <row r="548" spans="1:47" ht="14.25" customHeight="1"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c r="AU548" s="114"/>
    </row>
    <row r="549" spans="1:47" ht="14.25" customHeight="1"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row>
    <row r="550" spans="1:47" ht="14.25" customHeight="1"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c r="AU550" s="114"/>
    </row>
    <row r="551" spans="1:47" ht="14.25" customHeight="1"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c r="AU551" s="114"/>
    </row>
    <row r="552" spans="1:47" ht="14.25" customHeight="1"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c r="AU552" s="114"/>
    </row>
    <row r="553" spans="1:47" ht="14.25" customHeight="1"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c r="AU553" s="114"/>
    </row>
    <row r="554" spans="1:47" ht="14.25" customHeight="1"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c r="AU554" s="114"/>
    </row>
    <row r="555" spans="1:47" ht="14.25" customHeight="1"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c r="AU555" s="114"/>
    </row>
    <row r="556" spans="1:47" ht="14.25" customHeight="1"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c r="AU556" s="114"/>
    </row>
    <row r="557" spans="1:47" ht="14.25" customHeight="1"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row>
    <row r="558" spans="1:47" ht="14.25" customHeight="1"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c r="AU558" s="114"/>
    </row>
    <row r="559" spans="1:47" ht="14.25" customHeight="1"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c r="AU559" s="114"/>
    </row>
    <row r="560" spans="1:47" ht="14.25" customHeight="1"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row>
    <row r="561" spans="1:47" ht="14.25" customHeight="1"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c r="AU561" s="114"/>
    </row>
    <row r="562" spans="1:47" ht="14.25" customHeight="1"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c r="AU562" s="114"/>
    </row>
    <row r="563" spans="1:47" ht="14.25" customHeight="1"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c r="AU563" s="114"/>
    </row>
    <row r="564" spans="1:47" ht="14.25" customHeight="1"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c r="AU564" s="114"/>
    </row>
    <row r="565" spans="1:47" ht="14.25" customHeight="1"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c r="AU565" s="114"/>
    </row>
    <row r="566" spans="1:47" ht="14.25" customHeight="1"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c r="AU566" s="114"/>
    </row>
    <row r="567" spans="1:47" ht="14.25" customHeight="1"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c r="AU567" s="114"/>
    </row>
    <row r="568" spans="1:47" ht="14.25" customHeight="1"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row>
    <row r="569" spans="1:47" ht="14.25" customHeight="1"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row>
    <row r="570" spans="1:47" ht="14.25" customHeight="1"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row>
    <row r="571" spans="1:47" ht="14.25" customHeight="1"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row>
    <row r="572" spans="1:47" ht="14.25" customHeight="1"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row>
    <row r="573" spans="1:47" ht="14.25"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row>
    <row r="574" spans="1:47" ht="14.25" customHeight="1"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c r="AU574" s="114"/>
    </row>
    <row r="575" spans="1:47" ht="14.25" customHeight="1"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row>
    <row r="576" spans="1:47" ht="14.25"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row>
    <row r="577" spans="1:47" ht="14.25"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row>
    <row r="578" spans="1:47" ht="14.25" customHeight="1"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row>
    <row r="579" spans="1:47" ht="14.25" customHeight="1"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row>
    <row r="580" spans="1:47" ht="14.25" customHeight="1"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row>
    <row r="581" spans="1:47" ht="14.25" customHeight="1"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row>
    <row r="582" spans="1:47" ht="14.25" customHeight="1"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row>
    <row r="583" spans="1:47" ht="14.25" customHeight="1"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row>
    <row r="584" spans="1:47" ht="14.25" customHeight="1"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row>
    <row r="585" spans="1:47" ht="14.25" customHeight="1"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row>
    <row r="586" spans="1:47" ht="14.25" customHeight="1"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row>
    <row r="587" spans="1:47" ht="14.25" customHeight="1"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row>
    <row r="588" spans="1:47" ht="14.25" customHeight="1"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row>
    <row r="589" spans="1:47" ht="14.25" customHeight="1"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row>
    <row r="590" spans="1:47" ht="14.25" customHeight="1"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row>
    <row r="591" spans="1:47" ht="14.25" customHeight="1"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row>
    <row r="592" spans="1:47" ht="14.25" customHeight="1"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row>
    <row r="593" spans="1:47" ht="14.25" customHeight="1"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row>
    <row r="594" spans="1:47" ht="14.25" customHeight="1"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row>
    <row r="595" spans="1:47" ht="14.25" customHeight="1"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row>
    <row r="596" spans="1:47" ht="14.25" customHeight="1"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row>
    <row r="597" spans="1:47" ht="14.25" customHeight="1"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row>
    <row r="598" spans="1:47" ht="14.25" customHeight="1"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row>
    <row r="599" spans="1:47" ht="14.25" customHeight="1"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row>
    <row r="600" spans="1:47" ht="14.25" customHeight="1"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c r="AU600" s="114"/>
    </row>
    <row r="601" spans="1:47" ht="14.25" customHeight="1"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c r="AU601" s="114"/>
    </row>
    <row r="602" spans="1:47" ht="14.25" customHeight="1"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c r="AU602" s="114"/>
    </row>
    <row r="603" spans="1:47" ht="14.25" customHeight="1"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c r="AU603" s="114"/>
    </row>
    <row r="604" spans="1:47" ht="14.25" customHeight="1"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c r="AU604" s="114"/>
    </row>
    <row r="605" spans="1:47" ht="14.25" customHeight="1"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row>
    <row r="606" spans="1:47" ht="14.25" customHeight="1"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c r="AU606" s="114"/>
    </row>
    <row r="607" spans="1:47" ht="14.25" customHeight="1"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row>
    <row r="608" spans="1:47" ht="14.25" customHeight="1"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row>
    <row r="609" spans="1:47" ht="14.25" customHeight="1"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row>
    <row r="610" spans="1:47" ht="14.25" customHeight="1"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row>
    <row r="611" spans="1:47" ht="14.25" customHeight="1"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c r="AU611" s="114"/>
    </row>
    <row r="612" spans="1:47" ht="14.25" customHeight="1"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c r="AU612" s="114"/>
    </row>
    <row r="613" spans="1:47" ht="14.25" customHeight="1"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c r="AU613" s="114"/>
    </row>
    <row r="614" spans="1:47" ht="14.25" customHeight="1"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row>
    <row r="615" spans="1:47" ht="14.25" customHeight="1"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row>
    <row r="616" spans="1:47" ht="14.25" customHeight="1"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row>
    <row r="617" spans="1:47" ht="14.25" customHeight="1"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c r="AU617" s="114"/>
    </row>
    <row r="618" spans="1:47" ht="14.25" customHeight="1"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c r="AU618" s="114"/>
    </row>
    <row r="619" spans="1:47" ht="14.25" customHeight="1"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c r="AU619" s="114"/>
    </row>
    <row r="620" spans="1:47" ht="14.25" customHeight="1"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c r="AU620" s="114"/>
    </row>
    <row r="621" spans="1:47" ht="14.25" customHeight="1"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c r="AU621" s="114"/>
    </row>
    <row r="622" spans="1:47" ht="14.25" customHeight="1"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row>
    <row r="623" spans="1:47" ht="14.25" customHeight="1"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row>
    <row r="624" spans="1:47" ht="14.25" customHeight="1"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c r="AU624" s="114"/>
    </row>
    <row r="625" spans="1:47" ht="14.25" customHeight="1"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c r="AU625" s="114"/>
    </row>
    <row r="626" spans="1:47" ht="14.25" customHeight="1"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row>
    <row r="627" spans="1:47" ht="14.25" customHeight="1"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row>
    <row r="628" spans="1:47" ht="14.25" customHeight="1"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c r="AU628" s="114"/>
    </row>
    <row r="629" spans="1:47" ht="14.25" customHeight="1"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c r="AU629" s="114"/>
    </row>
    <row r="630" spans="1:47" ht="14.25" customHeight="1"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c r="AU630" s="114"/>
    </row>
    <row r="631" spans="1:47" ht="14.25" customHeight="1"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c r="AU631" s="114"/>
    </row>
    <row r="632" spans="1:47" ht="14.25" customHeight="1"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c r="AU632" s="114"/>
    </row>
    <row r="633" spans="1:47" ht="14.25" customHeight="1"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c r="AU633" s="114"/>
    </row>
    <row r="634" spans="1:47" ht="14.25" customHeight="1"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c r="AU634" s="114"/>
    </row>
    <row r="635" spans="1:47" ht="14.25" customHeight="1"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c r="AU635" s="114"/>
    </row>
    <row r="636" spans="1:47" ht="14.25" customHeight="1"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row>
    <row r="637" spans="1:47" ht="14.25" customHeight="1"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row>
    <row r="638" spans="1:47" ht="14.25" customHeight="1"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row>
    <row r="639" spans="1:47" ht="14.25" customHeight="1"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row>
    <row r="640" spans="1:47" ht="14.25" customHeight="1"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row>
    <row r="641" spans="1:47" ht="14.25" customHeight="1"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c r="AU641" s="114"/>
    </row>
    <row r="642" spans="1:47" ht="14.25" customHeight="1"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row>
    <row r="643" spans="1:47" ht="14.25" customHeight="1"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c r="AU643" s="114"/>
    </row>
    <row r="644" spans="1:47" ht="14.25" customHeight="1"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row>
    <row r="645" spans="1:47" ht="14.25" customHeight="1"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row>
    <row r="646" spans="1:47" ht="14.25" customHeight="1"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row>
    <row r="647" spans="1:47" ht="14.25" customHeight="1"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row>
    <row r="648" spans="1:47" ht="14.25" customHeight="1"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row>
    <row r="649" spans="1:47" ht="14.25" customHeight="1"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c r="AU649" s="114"/>
    </row>
    <row r="650" spans="1:47" ht="14.25" customHeight="1"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c r="AU650" s="114"/>
    </row>
    <row r="651" spans="1:47" ht="14.25" customHeight="1"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c r="AU651" s="114"/>
    </row>
    <row r="652" spans="1:47" ht="14.25" customHeight="1"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c r="AU652" s="114"/>
    </row>
    <row r="653" spans="1:47" ht="14.25" customHeight="1"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row>
    <row r="654" spans="1:47" ht="14.25" customHeight="1"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row>
    <row r="655" spans="1:47" ht="14.25" customHeight="1"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row>
    <row r="656" spans="1:47" ht="14.25" customHeight="1"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row>
    <row r="657" spans="1:47" ht="14.25" customHeight="1"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row>
    <row r="658" spans="1:47" ht="14.25" customHeight="1"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c r="AU658" s="114"/>
    </row>
    <row r="659" spans="1:47" ht="14.25" customHeight="1"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c r="AU659" s="114"/>
    </row>
    <row r="660" spans="1:47" ht="14.25" customHeight="1"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c r="AU660" s="114"/>
    </row>
    <row r="661" spans="1:47" ht="14.25" customHeight="1"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c r="AU661" s="114"/>
    </row>
    <row r="662" spans="1:47" ht="14.25" customHeight="1"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c r="AU662" s="114"/>
    </row>
    <row r="663" spans="1:47" ht="14.25" customHeight="1"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c r="AU663" s="114"/>
    </row>
    <row r="664" spans="1:47" ht="14.25" customHeight="1"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c r="AU664" s="114"/>
    </row>
    <row r="665" spans="1:47" ht="14.25" customHeight="1"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c r="AU665" s="114"/>
    </row>
    <row r="666" spans="1:47" ht="14.25" customHeight="1"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row>
    <row r="667" spans="1:47" ht="14.25" customHeight="1"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c r="AU667" s="114"/>
    </row>
    <row r="668" spans="1:47" ht="14.25" customHeight="1"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c r="AU668" s="114"/>
    </row>
    <row r="669" spans="1:47" ht="14.25" customHeight="1"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c r="AU669" s="114"/>
    </row>
    <row r="670" spans="1:47" ht="14.25" customHeight="1"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c r="AU670" s="114"/>
    </row>
    <row r="671" spans="1:47" ht="14.25" customHeight="1"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c r="AU671" s="114"/>
    </row>
    <row r="672" spans="1:47" ht="14.25" customHeight="1"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row>
    <row r="673" spans="1:47" ht="14.25" customHeight="1"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U673" s="114"/>
    </row>
    <row r="674" spans="1:47" ht="14.25" customHeight="1"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c r="AU674" s="114"/>
    </row>
    <row r="675" spans="1:47" ht="14.25" customHeight="1"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c r="AU675" s="114"/>
    </row>
    <row r="676" spans="1:47" ht="14.25" customHeight="1"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c r="AU676" s="114"/>
    </row>
    <row r="677" spans="1:47" ht="14.25" customHeight="1"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c r="AU677" s="114"/>
    </row>
    <row r="678" spans="1:47" ht="14.25" customHeight="1"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c r="AU678" s="114"/>
    </row>
    <row r="679" spans="1:47" ht="14.25" customHeight="1"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c r="AU679" s="114"/>
    </row>
    <row r="680" spans="1:47" ht="14.25" customHeight="1"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row>
    <row r="681" spans="1:47" ht="14.25" customHeight="1"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row>
    <row r="682" spans="1:47" ht="14.25" customHeight="1"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row>
    <row r="683" spans="1:47" ht="14.25" customHeight="1"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row>
    <row r="684" spans="1:47" ht="14.25" customHeight="1"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row>
    <row r="685" spans="1:47" ht="14.25" customHeight="1"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row>
    <row r="686" spans="1:47" ht="14.25" customHeight="1"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row>
    <row r="687" spans="1:47" ht="14.25" customHeight="1"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row>
    <row r="688" spans="1:47" ht="14.25" customHeight="1"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row>
    <row r="689" spans="1:47" ht="14.25" customHeight="1"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c r="AU689" s="114"/>
    </row>
    <row r="690" spans="1:47" ht="14.25" customHeight="1"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c r="AU690" s="114"/>
    </row>
    <row r="691" spans="1:47" ht="14.25" customHeight="1"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c r="AU691" s="114"/>
    </row>
    <row r="692" spans="1:47" ht="14.25" customHeight="1"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c r="AU692" s="114"/>
    </row>
    <row r="693" spans="1:47" ht="14.25" customHeight="1"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c r="AU693" s="114"/>
    </row>
    <row r="694" spans="1:47" ht="14.25" customHeight="1"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c r="AU694" s="114"/>
    </row>
    <row r="695" spans="1:47" ht="14.25" customHeight="1"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c r="AU695" s="114"/>
    </row>
    <row r="696" spans="1:47" ht="14.25" customHeight="1"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row>
    <row r="697" spans="1:47" ht="14.25" customHeight="1"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row>
    <row r="698" spans="1:47" ht="14.25" customHeight="1"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row>
    <row r="699" spans="1:47" ht="14.25" customHeight="1"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row>
    <row r="700" spans="1:47" ht="14.25" customHeight="1"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row>
    <row r="701" spans="1:47" ht="14.25" customHeight="1"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c r="AU701" s="114"/>
    </row>
    <row r="702" spans="1:47" ht="14.25" customHeight="1"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c r="AU702" s="114"/>
    </row>
    <row r="703" spans="1:47" ht="14.25" customHeight="1"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c r="AU703" s="114"/>
    </row>
    <row r="704" spans="1:47" ht="14.25" customHeight="1"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row>
    <row r="705" spans="1:47" ht="14.25" customHeight="1"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row>
    <row r="706" spans="1:47" ht="14.25" customHeight="1"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row>
    <row r="707" spans="1:47" ht="14.25" customHeight="1"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row>
    <row r="708" spans="1:47" ht="14.25" customHeight="1"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c r="AU708" s="114"/>
    </row>
    <row r="709" spans="1:47" ht="14.25" customHeight="1"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c r="AU709" s="114"/>
    </row>
    <row r="710" spans="1:47" ht="14.25" customHeight="1"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c r="AU710" s="114"/>
    </row>
    <row r="711" spans="1:47" ht="14.25" customHeight="1"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c r="AU711" s="114"/>
    </row>
    <row r="712" spans="1:47" ht="14.25" customHeight="1"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c r="AU712" s="114"/>
    </row>
    <row r="713" spans="1:47" ht="14.25" customHeight="1"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c r="AU713" s="114"/>
    </row>
    <row r="714" spans="1:47" ht="14.25" customHeight="1"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c r="AU714" s="114"/>
    </row>
    <row r="715" spans="1:47" ht="14.25" customHeight="1"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c r="AU715" s="114"/>
    </row>
    <row r="716" spans="1:47" ht="14.25" customHeight="1"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c r="AU716" s="114"/>
    </row>
    <row r="717" spans="1:47" ht="14.25" customHeight="1"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c r="AU717" s="114"/>
    </row>
    <row r="718" spans="1:47" ht="14.25" customHeight="1"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c r="AU718" s="114"/>
    </row>
    <row r="719" spans="1:47" ht="14.25" customHeight="1"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c r="AU719" s="114"/>
    </row>
    <row r="720" spans="1:47" ht="14.25" customHeight="1"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c r="AU720" s="114"/>
    </row>
    <row r="721" spans="1:47" ht="14.25" customHeight="1"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c r="AU721" s="114"/>
    </row>
    <row r="722" spans="1:47" ht="14.25" customHeight="1"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c r="AU722" s="114"/>
    </row>
    <row r="723" spans="1:47" ht="14.25" customHeight="1"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c r="AU723" s="114"/>
    </row>
    <row r="724" spans="1:47" ht="14.25" customHeight="1"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c r="AU724" s="114"/>
    </row>
    <row r="725" spans="1:47" ht="14.25" customHeight="1"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c r="AU725" s="114"/>
    </row>
    <row r="726" spans="1:47" ht="14.25" customHeight="1"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row>
    <row r="727" spans="1:47" ht="14.25" customHeight="1"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row>
    <row r="728" spans="1:47" ht="14.25" customHeight="1"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row>
    <row r="729" spans="1:47" ht="14.25" customHeight="1"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c r="AU729" s="114"/>
    </row>
    <row r="730" spans="1:47" ht="14.25" customHeight="1"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c r="AU730" s="114"/>
    </row>
    <row r="731" spans="1:47" ht="14.25" customHeight="1"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row>
    <row r="732" spans="1:47" ht="14.25" customHeight="1"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row>
    <row r="733" spans="1:47" ht="14.25" customHeight="1"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row>
    <row r="734" spans="1:47" ht="14.25" customHeight="1"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row>
    <row r="735" spans="1:47" ht="14.25" customHeight="1"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row>
    <row r="736" spans="1:47" ht="14.25" customHeight="1"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row>
    <row r="737" spans="1:47" ht="14.25" customHeight="1"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row>
    <row r="738" spans="1:47" ht="14.25" customHeight="1"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row>
    <row r="739" spans="1:47" ht="14.25" customHeight="1"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c r="AU739" s="114"/>
    </row>
    <row r="740" spans="1:47" ht="14.25" customHeight="1"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row>
    <row r="741" spans="1:47" ht="14.25" customHeight="1"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row>
    <row r="742" spans="1:47" ht="14.25" customHeight="1"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c r="AU742" s="114"/>
    </row>
    <row r="743" spans="1:47" ht="14.25" customHeight="1"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c r="AU743" s="114"/>
    </row>
    <row r="744" spans="1:47" ht="14.25" customHeight="1"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c r="AU744" s="114"/>
    </row>
    <row r="745" spans="1:47" ht="14.25" customHeight="1"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c r="AU745" s="114"/>
    </row>
    <row r="746" spans="1:47" ht="14.25" customHeight="1"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c r="AU746" s="114"/>
    </row>
    <row r="747" spans="1:47" ht="14.25" customHeight="1"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c r="AU747" s="114"/>
    </row>
    <row r="748" spans="1:47" ht="14.25" customHeight="1"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c r="AU748" s="114"/>
    </row>
    <row r="749" spans="1:47" ht="14.25" customHeight="1"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c r="AU749" s="114"/>
    </row>
    <row r="750" spans="1:47" ht="14.25" customHeight="1"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c r="AU750" s="114"/>
    </row>
    <row r="751" spans="1:47" ht="14.25" customHeight="1"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c r="AU751" s="114"/>
    </row>
    <row r="752" spans="1:47" ht="14.25" customHeight="1"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c r="AU752" s="114"/>
    </row>
    <row r="753" spans="1:47" ht="14.25" customHeight="1"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row>
    <row r="754" spans="1:47" ht="14.25" customHeight="1"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row>
    <row r="755" spans="1:47" ht="14.25" customHeight="1"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row>
    <row r="756" spans="1:47" ht="14.25" customHeight="1"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row>
    <row r="757" spans="1:47" ht="14.25" customHeight="1"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row>
    <row r="758" spans="1:47" ht="14.25" customHeight="1"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row>
    <row r="759" spans="1:47" ht="14.25" customHeight="1"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row>
    <row r="760" spans="1:47" ht="14.25" customHeight="1"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row>
    <row r="761" spans="1:47" ht="14.25" customHeight="1"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row>
    <row r="762" spans="1:47" ht="14.25" customHeight="1"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row>
    <row r="763" spans="1:47" ht="14.25" customHeight="1"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row>
    <row r="764" spans="1:47" ht="14.25" customHeight="1"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row>
    <row r="765" spans="1:47" ht="14.25" customHeight="1"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row>
    <row r="766" spans="1:47" ht="14.25" customHeight="1"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row>
    <row r="767" spans="1:47" ht="14.25" customHeight="1"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row>
    <row r="768" spans="1:47" ht="14.25" customHeight="1"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row>
    <row r="769" spans="1:47" ht="14.25" customHeight="1"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row>
    <row r="770" spans="1:47" ht="14.25" customHeight="1"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row>
    <row r="771" spans="1:47" ht="14.25" customHeight="1"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row>
    <row r="772" spans="1:47" ht="14.25" customHeight="1"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row>
    <row r="773" spans="1:47" ht="14.25" customHeight="1"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row>
    <row r="774" spans="1:47" ht="14.25" customHeight="1"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row>
    <row r="775" spans="1:47" ht="14.25" customHeight="1"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row>
    <row r="776" spans="1:47" ht="14.25" customHeight="1"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row>
    <row r="777" spans="1:47" ht="14.25" customHeight="1"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row>
    <row r="778" spans="1:47" ht="14.25" customHeight="1"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row>
    <row r="779" spans="1:47" ht="14.25" customHeight="1"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row>
    <row r="780" spans="1:47" ht="14.25" customHeight="1"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row>
    <row r="781" spans="1:47" ht="14.25" customHeight="1"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row>
    <row r="782" spans="1:47" ht="14.25" customHeight="1"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row>
    <row r="783" spans="1:47" ht="14.25" customHeight="1"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row>
    <row r="784" spans="1:47" ht="14.25" customHeight="1"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row>
    <row r="785" spans="1:47" ht="14.25" customHeight="1"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row>
    <row r="786" spans="1:47" ht="14.25" customHeight="1"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row>
    <row r="787" spans="1:47" ht="14.25" customHeight="1"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row>
    <row r="788" spans="1:47" ht="14.25" customHeight="1"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row>
    <row r="789" spans="1:47" ht="14.25" customHeight="1"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row>
    <row r="790" spans="1:47" ht="14.25" customHeight="1"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row>
    <row r="791" spans="1:47" ht="14.25" customHeight="1"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row>
    <row r="792" spans="1:47" ht="14.25" customHeight="1"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row>
    <row r="793" spans="1:47" ht="14.25" customHeight="1"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row>
    <row r="794" spans="1:47" ht="14.25" customHeight="1"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row>
    <row r="795" spans="1:47" ht="14.25" customHeight="1"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row>
    <row r="796" spans="1:47" ht="14.25" customHeight="1"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row>
    <row r="797" spans="1:47" ht="14.25" customHeight="1"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row>
    <row r="798" spans="1:47" ht="14.25" customHeight="1"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row>
    <row r="799" spans="1:47" ht="14.25" customHeight="1"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row>
    <row r="800" spans="1:47" ht="14.25" customHeight="1"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row>
    <row r="801" spans="1:47" ht="14.25" customHeight="1"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row>
    <row r="802" spans="1:47" ht="14.25" customHeight="1"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row>
    <row r="803" spans="1:47" ht="14.25" customHeight="1"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row>
    <row r="804" spans="1:47" ht="14.25" customHeight="1"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row>
    <row r="805" spans="1:47" ht="14.25" customHeight="1"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row>
    <row r="806" spans="1:47" ht="14.25" customHeight="1"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row>
    <row r="807" spans="1:47" ht="14.25" customHeight="1"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row>
    <row r="808" spans="1:47" ht="14.25" customHeight="1"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row>
    <row r="809" spans="1:47" ht="14.25" customHeight="1"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row>
    <row r="810" spans="1:47" ht="14.25" customHeight="1"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row>
    <row r="811" spans="1:47" ht="14.25" customHeight="1"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row>
    <row r="812" spans="1:47" ht="14.25" customHeight="1"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row>
    <row r="813" spans="1:47" ht="14.25" customHeight="1"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row>
    <row r="814" spans="1:47" ht="14.25" customHeight="1"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row>
    <row r="815" spans="1:47" ht="14.25" customHeight="1"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row>
    <row r="816" spans="1:47" ht="14.25" customHeight="1"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row>
    <row r="817" spans="1:47" ht="14.25" customHeight="1"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row>
    <row r="818" spans="1:47" ht="14.25" customHeight="1"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row>
    <row r="819" spans="1:47" ht="14.25" customHeight="1"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row>
    <row r="820" spans="1:47" ht="14.25" customHeight="1"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row>
    <row r="821" spans="1:47" ht="14.25" customHeight="1"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row>
    <row r="822" spans="1:47" ht="14.25" customHeight="1"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row>
    <row r="823" spans="1:47" ht="14.25" customHeight="1"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row>
    <row r="824" spans="1:47" ht="14.25" customHeight="1"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row>
    <row r="825" spans="1:47" ht="14.25" customHeight="1"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row>
    <row r="826" spans="1:47" ht="14.25" customHeight="1"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row>
    <row r="827" spans="1:47" ht="14.25" customHeight="1"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row>
    <row r="828" spans="1:47" ht="14.25" customHeight="1"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row>
    <row r="829" spans="1:47" ht="14.25" customHeight="1"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row>
    <row r="830" spans="1:47" ht="14.25" customHeight="1"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row>
    <row r="831" spans="1:47" ht="14.25" customHeight="1"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row>
    <row r="832" spans="1:47" ht="14.25" customHeight="1"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row>
    <row r="833" spans="1:47" ht="14.25" customHeight="1"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row>
    <row r="834" spans="1:47" ht="14.25" customHeight="1"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row>
    <row r="835" spans="1:47" ht="14.25" customHeight="1"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row>
    <row r="836" spans="1:47" ht="14.25" customHeight="1"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row>
    <row r="837" spans="1:47" ht="14.25" customHeight="1"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row>
    <row r="838" spans="1:47" ht="14.25" customHeight="1"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row>
    <row r="839" spans="1:47" ht="14.25" customHeight="1"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row>
    <row r="840" spans="1:47" ht="14.25" customHeight="1"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row>
    <row r="841" spans="1:47" ht="14.25" customHeight="1"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row>
    <row r="842" spans="1:47" ht="14.25" customHeight="1"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row>
    <row r="843" spans="1:47" ht="14.25" customHeight="1"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row>
    <row r="844" spans="1:47" ht="14.25" customHeight="1"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row>
    <row r="845" spans="1:47" ht="14.25" customHeight="1"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row>
    <row r="846" spans="1:47" ht="14.25" customHeight="1"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row>
    <row r="847" spans="1:47" ht="14.25" customHeight="1"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row>
    <row r="848" spans="1:47" ht="14.25" customHeight="1"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row>
    <row r="849" spans="1:47" ht="14.25" customHeight="1"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row>
    <row r="850" spans="1:47" ht="14.25" customHeight="1"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row>
    <row r="851" spans="1:47" ht="14.25" customHeight="1"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row>
    <row r="852" spans="1:47" ht="14.25" customHeight="1"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row>
    <row r="853" spans="1:47" ht="14.25" customHeight="1"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row>
    <row r="854" spans="1:47" ht="14.25" customHeight="1"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row>
    <row r="855" spans="1:47" ht="14.25" customHeight="1"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row>
    <row r="856" spans="1:47" ht="14.25" customHeight="1"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row>
    <row r="857" spans="1:47" ht="14.25" customHeight="1"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row>
    <row r="858" spans="1:47" ht="14.25" customHeight="1"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row>
    <row r="859" spans="1:47" ht="14.25" customHeight="1"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row>
    <row r="860" spans="1:47" ht="14.25" customHeight="1"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row>
    <row r="861" spans="1:47" ht="14.25" customHeight="1"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row>
    <row r="862" spans="1:47" ht="14.25" customHeight="1"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row>
    <row r="863" spans="1:47" ht="14.25" customHeight="1"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row>
    <row r="864" spans="1:47" ht="14.25" customHeight="1"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row>
    <row r="865" spans="1:47" ht="14.25" customHeight="1"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row>
    <row r="866" spans="1:47" ht="14.25" customHeight="1"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row>
    <row r="867" spans="1:47" ht="14.25" customHeight="1"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row>
    <row r="868" spans="1:47" ht="14.25" customHeight="1"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row>
    <row r="869" spans="1:47" ht="14.25" customHeight="1"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row>
    <row r="870" spans="1:47" ht="14.25" customHeight="1"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row>
    <row r="871" spans="1:47" ht="14.25" customHeight="1"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row>
    <row r="872" spans="1:47" ht="14.25" customHeight="1"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row>
    <row r="873" spans="1:47" ht="14.25" customHeight="1"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row>
    <row r="874" spans="1:47" ht="14.25" customHeight="1"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row>
    <row r="875" spans="1:47" ht="14.25" customHeight="1"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row>
    <row r="876" spans="1:47" ht="14.25" customHeight="1"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row>
    <row r="877" spans="1:47" ht="14.25" customHeight="1"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row>
    <row r="878" spans="1:47" ht="14.25" customHeight="1"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row>
    <row r="879" spans="1:47" ht="14.25" customHeight="1"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row>
    <row r="880" spans="1:47" ht="14.25" customHeight="1"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row>
    <row r="881" spans="1:47" ht="14.25" customHeight="1"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row>
    <row r="882" spans="1:47" ht="14.25" customHeight="1"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row>
    <row r="883" spans="1:47" ht="14.25" customHeight="1"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row>
    <row r="884" spans="1:47" ht="14.25" customHeight="1"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row>
    <row r="885" spans="1:47" ht="14.25" customHeight="1"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row>
    <row r="886" spans="1:47" ht="14.25" customHeight="1"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row>
    <row r="887" spans="1:47" ht="14.25" customHeight="1"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row>
    <row r="888" spans="1:47" ht="14.25" customHeight="1"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row>
    <row r="889" spans="1:47" ht="14.25" customHeight="1"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row>
    <row r="890" spans="1:47" ht="14.25" customHeight="1"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row>
    <row r="891" spans="1:47" ht="14.25" customHeight="1"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row>
    <row r="892" spans="1:47" ht="14.25" customHeight="1"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row>
    <row r="893" spans="1:47" ht="14.25" customHeight="1"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row>
    <row r="894" spans="1:47" ht="14.25" customHeight="1"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row>
    <row r="895" spans="1:47" ht="14.25" customHeight="1"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row>
    <row r="896" spans="1:47" ht="14.25" customHeight="1"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row>
    <row r="897" spans="1:47" ht="14.25" customHeight="1"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row>
    <row r="898" spans="1:47" ht="14.25" customHeight="1"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row>
    <row r="899" spans="1:47" ht="14.25" customHeight="1"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row>
    <row r="900" spans="1:47" ht="14.25" customHeight="1"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row>
    <row r="901" spans="1:47" ht="14.25" customHeight="1"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row>
    <row r="902" spans="1:47" ht="14.25" customHeight="1"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row>
    <row r="903" spans="1:47" ht="14.25" customHeight="1"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row>
    <row r="904" spans="1:47" ht="14.25" customHeight="1"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row>
    <row r="905" spans="1:47" ht="14.25" customHeight="1"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row>
    <row r="906" spans="1:47" ht="14.25" customHeight="1"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row>
    <row r="907" spans="1:47" ht="14.25" customHeight="1"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row>
    <row r="908" spans="1:47" ht="14.25" customHeight="1"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row>
    <row r="909" spans="1:47" ht="14.25" customHeight="1"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row>
    <row r="910" spans="1:47" ht="14.25" customHeight="1"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row>
    <row r="911" spans="1:47" ht="14.25" customHeight="1"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row>
    <row r="912" spans="1:47" ht="14.25" customHeight="1"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row>
    <row r="913" spans="1:47" ht="14.25" customHeight="1"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row>
    <row r="914" spans="1:47" ht="14.25" customHeight="1"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row>
    <row r="915" spans="1:47" ht="14.25" customHeight="1"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row>
    <row r="916" spans="1:47" ht="14.25" customHeight="1"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row>
    <row r="917" spans="1:47" ht="14.25" customHeight="1"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row>
    <row r="918" spans="1:47" ht="14.25" customHeight="1"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row>
    <row r="919" spans="1:47" ht="14.25" customHeight="1"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row>
    <row r="920" spans="1:47" ht="14.25" customHeight="1"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row>
    <row r="921" spans="1:47" ht="14.25" customHeight="1"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row>
    <row r="922" spans="1:47" ht="14.25" customHeight="1"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row>
    <row r="923" spans="1:47" ht="14.25" customHeight="1"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row>
    <row r="924" spans="1:47" ht="14.25" customHeight="1"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row>
    <row r="925" spans="1:47" ht="14.25" customHeight="1"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row>
    <row r="926" spans="1:47" ht="14.25" customHeight="1"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row>
    <row r="927" spans="1:47" ht="14.25" customHeight="1"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row>
    <row r="928" spans="1:47" ht="14.25" customHeight="1"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row>
    <row r="929" spans="1:47" ht="14.25" customHeight="1"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row>
    <row r="930" spans="1:47" ht="14.25" customHeight="1"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row>
    <row r="931" spans="1:47" ht="14.25" customHeight="1"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row>
    <row r="932" spans="1:47" ht="14.25" customHeight="1"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row>
    <row r="933" spans="1:47" ht="14.25" customHeight="1"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row>
    <row r="934" spans="1:47" ht="14.25" customHeight="1"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row>
    <row r="935" spans="1:47" ht="14.25" customHeight="1"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row>
    <row r="936" spans="1:47" ht="14.25" customHeight="1"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c r="AU936" s="114"/>
    </row>
    <row r="937" spans="1:47" ht="14.25" customHeight="1"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c r="AU937" s="114"/>
    </row>
    <row r="938" spans="1:47" ht="14.25" customHeight="1"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c r="AU938" s="114"/>
    </row>
    <row r="939" spans="1:47" ht="14.25" customHeight="1"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c r="AU939" s="114"/>
    </row>
    <row r="940" spans="1:47" ht="14.25" customHeight="1"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c r="AU940" s="114"/>
    </row>
    <row r="941" spans="1:47" ht="14.25" customHeight="1"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c r="AU941" s="114"/>
    </row>
    <row r="942" spans="1:47" ht="14.25" customHeight="1"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row>
    <row r="943" spans="1:47" ht="14.25" customHeight="1"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row>
    <row r="944" spans="1:47" ht="14.25" customHeight="1"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row>
    <row r="945" spans="1:47" ht="14.25" customHeight="1"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row>
    <row r="946" spans="1:47" ht="14.25" customHeight="1"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row>
    <row r="947" spans="1:47" ht="14.25" customHeight="1"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row>
    <row r="948" spans="1:47" ht="14.25" customHeight="1"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row>
    <row r="949" spans="1:47" ht="14.25" customHeight="1"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c r="AU949" s="114"/>
    </row>
    <row r="950" spans="1:47" ht="14.25" customHeight="1"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c r="AU950" s="114"/>
    </row>
    <row r="951" spans="1:47" ht="14.25" customHeight="1"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c r="AU951" s="114"/>
    </row>
    <row r="952" spans="1:47" ht="14.25" customHeight="1"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row>
    <row r="953" spans="1:47" ht="14.25" customHeight="1"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row>
    <row r="954" spans="1:47" ht="14.25" customHeight="1"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row>
    <row r="955" spans="1:47" ht="14.25" customHeight="1"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row>
    <row r="956" spans="1:47" ht="14.25" customHeight="1"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row>
    <row r="957" spans="1:47" ht="14.25" customHeight="1"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row>
    <row r="958" spans="1:47" ht="14.25" customHeight="1"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c r="AU958" s="114"/>
    </row>
    <row r="959" spans="1:47" ht="14.25" customHeight="1"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c r="AU959" s="114"/>
    </row>
    <row r="960" spans="1:47" ht="14.25" customHeight="1"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row>
    <row r="961" spans="1:47" ht="14.25" customHeight="1"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row>
    <row r="962" spans="1:47" ht="14.25" customHeight="1"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row>
    <row r="963" spans="1:47" ht="14.25" customHeight="1"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row>
    <row r="964" spans="1:47" ht="14.25" customHeight="1"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row>
    <row r="965" spans="1:47" ht="14.25" customHeight="1"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row>
    <row r="966" spans="1:47" ht="14.25" customHeight="1"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row>
    <row r="967" spans="1:47" ht="14.25" customHeight="1"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row>
    <row r="968" spans="1:47" ht="14.25" customHeight="1"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row>
    <row r="969" spans="1:47" ht="14.25" customHeight="1"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row>
    <row r="970" spans="1:47" ht="14.25" customHeight="1"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row>
    <row r="971" spans="1:47" ht="14.25" customHeight="1"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row>
    <row r="972" spans="1:47" ht="14.25" customHeight="1"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row>
    <row r="973" spans="1:47" ht="14.25" customHeight="1"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row>
    <row r="974" spans="1:47" ht="14.25" customHeight="1"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row>
    <row r="975" spans="1:47" ht="14.25" customHeight="1"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row>
    <row r="976" spans="1:47" ht="14.25" customHeight="1"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row>
    <row r="977" spans="1:47" ht="14.25" customHeight="1"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row>
    <row r="978" spans="1:47" ht="14.25" customHeight="1"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row>
    <row r="979" spans="1:47" ht="14.25" customHeight="1"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row>
    <row r="980" spans="1:47" ht="14.25" customHeight="1"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row>
    <row r="981" spans="1:47" ht="14.25" customHeight="1"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c r="AU981" s="114"/>
    </row>
    <row r="982" spans="1:47" ht="14.25" customHeight="1"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row>
    <row r="983" spans="1:47" ht="14.25" customHeight="1"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c r="AU983" s="114"/>
    </row>
    <row r="984" spans="1:47" ht="14.25" customHeight="1"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c r="AU984" s="114"/>
    </row>
    <row r="985" spans="1:47" ht="14.25" customHeight="1"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c r="AU985" s="114"/>
    </row>
    <row r="986" spans="1:47" ht="14.25" customHeight="1"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c r="AU986" s="114"/>
    </row>
    <row r="987" spans="1:47" ht="14.25" customHeight="1"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c r="AU987" s="114"/>
    </row>
    <row r="988" spans="1:47" ht="14.25" customHeight="1"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c r="AU988" s="114"/>
    </row>
    <row r="989" spans="1:47" ht="14.25" customHeight="1"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c r="AU989" s="114"/>
    </row>
    <row r="990" spans="1:47" ht="14.25" customHeight="1"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c r="AU990" s="114"/>
    </row>
    <row r="991" spans="1:47" ht="14.25" customHeight="1"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c r="AU991" s="114"/>
    </row>
    <row r="992" spans="1:47" ht="14.25" customHeight="1"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c r="AU992" s="114"/>
    </row>
    <row r="993" spans="1:47" ht="14.25" customHeight="1"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c r="AU993" s="114"/>
    </row>
    <row r="994" spans="1:47" ht="14.25" customHeight="1"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c r="AU994" s="114"/>
    </row>
    <row r="995" spans="1:47" ht="14.25" customHeight="1"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c r="AU995" s="114"/>
    </row>
    <row r="996" spans="1:47" ht="14.25" customHeight="1"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c r="AU996" s="114"/>
    </row>
    <row r="997" spans="1:47" ht="14.25" customHeight="1"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c r="AU997" s="114"/>
    </row>
    <row r="998" spans="1:47" ht="14.25" customHeight="1"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c r="AU998" s="114"/>
    </row>
    <row r="999" spans="1:47" ht="14.25" customHeight="1"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row>
    <row r="1000" spans="1:47" ht="14.25" customHeight="1"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row>
  </sheetData>
  <mergeCells count="8">
    <mergeCell ref="A2:D4"/>
    <mergeCell ref="E2:O2"/>
    <mergeCell ref="E3:O4"/>
    <mergeCell ref="A5:Q5"/>
    <mergeCell ref="A6:B6"/>
    <mergeCell ref="C6:I6"/>
    <mergeCell ref="J6:K6"/>
    <mergeCell ref="L6:Q6"/>
  </mergeCells>
  <dataValidations count="9">
    <dataValidation type="list" allowBlank="1" showErrorMessage="1" sqref="H8:H10">
      <formula1>POL</formula1>
    </dataValidation>
    <dataValidation type="list" allowBlank="1" showErrorMessage="1" sqref="E8:E10">
      <formula1>PND</formula1>
    </dataValidation>
    <dataValidation type="list" allowBlank="1" showErrorMessage="1" sqref="A8:A10">
      <formula1>AREAS</formula1>
    </dataValidation>
    <dataValidation type="list" allowBlank="1" showErrorMessage="1" sqref="J8:J10">
      <formula1>#REF!</formula1>
    </dataValidation>
    <dataValidation type="list" allowBlank="1" showErrorMessage="1" sqref="F8:F10">
      <formula1>obj</formula1>
    </dataValidation>
    <dataValidation type="list" allowBlank="1" showErrorMessage="1" sqref="B8:B10">
      <formula1>PROCESO</formula1>
    </dataValidation>
    <dataValidation type="list" allowBlank="1" showErrorMessage="1" sqref="D8:D10">
      <formula1>ODS</formula1>
    </dataValidation>
    <dataValidation type="list" allowBlank="1" showErrorMessage="1" sqref="G8:G10">
      <formula1>MIPG</formula1>
    </dataValidation>
    <dataValidation type="list" allowBlank="1" showErrorMessage="1" sqref="K8:K10">
      <formula1>INDIRECT(#REF!)</formula1>
    </dataValidation>
  </dataValidations>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Programación de meta</vt:lpstr>
      <vt:lpstr>Dir.General</vt:lpstr>
      <vt:lpstr>Sub.Investigación</vt:lpstr>
      <vt:lpstr>Sub.Apropiación</vt:lpstr>
      <vt:lpstr>Sub.Patrimonio</vt:lpstr>
      <vt:lpstr>Of.ControlInterno</vt:lpstr>
      <vt:lpstr>Of.Planeación</vt:lpstr>
      <vt:lpstr>Of.Jurídica</vt:lpstr>
      <vt:lpstr>TecnologíasSistemas</vt:lpstr>
      <vt:lpstr>SecretaríaGeneral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NSR</dc:creator>
  <cp:lastModifiedBy>Paula Mariana Burgos Quevedo</cp:lastModifiedBy>
  <dcterms:created xsi:type="dcterms:W3CDTF">2022-01-26T16:55:53Z</dcterms:created>
  <dcterms:modified xsi:type="dcterms:W3CDTF">2025-11-20T21:50:02Z</dcterms:modified>
</cp:coreProperties>
</file>