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urillo\Desktop\EJECUCIONES A PUBLICAR\"/>
    </mc:Choice>
  </mc:AlternateContent>
  <bookViews>
    <workbookView xWindow="-120" yWindow="-120" windowWidth="20730" windowHeight="11040"/>
  </bookViews>
  <sheets>
    <sheet name="REP_EPG034_EjecucionPresupues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8" i="1" l="1"/>
  <c r="J28" i="1"/>
  <c r="J29" i="1" s="1"/>
  <c r="K28" i="1"/>
  <c r="L28" i="1"/>
  <c r="L29" i="1" s="1"/>
  <c r="M28" i="1"/>
  <c r="N28" i="1"/>
  <c r="N29" i="1" s="1"/>
  <c r="O28" i="1"/>
  <c r="O29" i="1" s="1"/>
  <c r="P28" i="1"/>
  <c r="P29" i="1" s="1"/>
  <c r="Q28" i="1"/>
  <c r="Q29" i="1" s="1"/>
  <c r="R28" i="1"/>
  <c r="H28" i="1"/>
  <c r="H29" i="1" s="1"/>
  <c r="I21" i="1"/>
  <c r="I22" i="1" s="1"/>
  <c r="J21" i="1"/>
  <c r="J22" i="1" s="1"/>
  <c r="K21" i="1"/>
  <c r="K22" i="1" s="1"/>
  <c r="L21" i="1"/>
  <c r="L22" i="1" s="1"/>
  <c r="M21" i="1"/>
  <c r="M22" i="1" s="1"/>
  <c r="N21" i="1"/>
  <c r="N22" i="1" s="1"/>
  <c r="O21" i="1"/>
  <c r="O22" i="1" s="1"/>
  <c r="P21" i="1"/>
  <c r="P22" i="1" s="1"/>
  <c r="Q21" i="1"/>
  <c r="Q22" i="1" s="1"/>
  <c r="R21" i="1"/>
  <c r="R22" i="1" s="1"/>
  <c r="H21" i="1"/>
  <c r="H22" i="1" s="1"/>
  <c r="I15" i="1"/>
  <c r="J15" i="1"/>
  <c r="K15" i="1"/>
  <c r="L15" i="1"/>
  <c r="M15" i="1"/>
  <c r="N15" i="1"/>
  <c r="O15" i="1"/>
  <c r="P15" i="1"/>
  <c r="Q15" i="1"/>
  <c r="R15" i="1"/>
  <c r="H15" i="1"/>
  <c r="L12" i="1"/>
  <c r="I12" i="1"/>
  <c r="J12" i="1"/>
  <c r="K12" i="1"/>
  <c r="M12" i="1"/>
  <c r="N12" i="1"/>
  <c r="O12" i="1"/>
  <c r="P12" i="1"/>
  <c r="Q12" i="1"/>
  <c r="R12" i="1"/>
  <c r="S12" i="1"/>
  <c r="S22" i="1" s="1"/>
  <c r="H12" i="1"/>
  <c r="M29" i="1" l="1"/>
  <c r="R29" i="1"/>
  <c r="K29" i="1"/>
  <c r="I29" i="1"/>
</calcChain>
</file>

<file path=xl/sharedStrings.xml><?xml version="1.0" encoding="utf-8"?>
<sst xmlns="http://schemas.openxmlformats.org/spreadsheetml/2006/main" count="220" uniqueCount="70">
  <si>
    <t>Año Fiscal:</t>
  </si>
  <si>
    <t/>
  </si>
  <si>
    <t>Vigencia:</t>
  </si>
  <si>
    <t>Actual</t>
  </si>
  <si>
    <t>Periodo:</t>
  </si>
  <si>
    <t>Enero-Diciembre</t>
  </si>
  <si>
    <t>UEJ</t>
  </si>
  <si>
    <t>NOMBRE UEJ</t>
  </si>
  <si>
    <t>RUBRO</t>
  </si>
  <si>
    <t>FUENTE</t>
  </si>
  <si>
    <t>DESCRIPCION</t>
  </si>
  <si>
    <t>APR. INICIAL</t>
  </si>
  <si>
    <t>APR. ADICIONADA</t>
  </si>
  <si>
    <t>APR. REDUCIDA</t>
  </si>
  <si>
    <t>APR BLOQUEADA</t>
  </si>
  <si>
    <t>APR. DISPONIBLE</t>
  </si>
  <si>
    <t>ORDEN PAGO</t>
  </si>
  <si>
    <t>33-05-00</t>
  </si>
  <si>
    <t>INSTITUTO COLOMBIANO DE ANTROPOLOGIA E HISTORIA</t>
  </si>
  <si>
    <t>A-01-01-01</t>
  </si>
  <si>
    <t>Nación</t>
  </si>
  <si>
    <t>10</t>
  </si>
  <si>
    <t>CSF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</si>
  <si>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</si>
  <si>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</si>
  <si>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</si>
  <si>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</si>
  <si>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</si>
  <si>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A-01-01-04</t>
  </si>
  <si>
    <t>OTROS GASTOS DE PERSONAL - DISTRIBUCIÓN PREVIO CONCEPTO DGPPN</t>
  </si>
  <si>
    <t>A-02</t>
  </si>
  <si>
    <t>ADQUISICIÓN DE BIENES  Y SERVICIOS</t>
  </si>
  <si>
    <t>Propios</t>
  </si>
  <si>
    <t>20</t>
  </si>
  <si>
    <t>A-03-04-02-012</t>
  </si>
  <si>
    <t>INCAPACIDADES Y LICENCIAS DE MATERNIDAD Y PATERNIDAD (NO DE PENSIONES)</t>
  </si>
  <si>
    <t>A-03-10</t>
  </si>
  <si>
    <t>SENTENCIAS Y CONCILIACIONES</t>
  </si>
  <si>
    <t>A-08-01</t>
  </si>
  <si>
    <t>IMPUESTOS</t>
  </si>
  <si>
    <t>A-08-04-01</t>
  </si>
  <si>
    <t>11</t>
  </si>
  <si>
    <t>SSF</t>
  </si>
  <si>
    <t>CUOTA DE FISCALIZACIÓN Y AUDITAJE</t>
  </si>
  <si>
    <t>C-3302-1603-5</t>
  </si>
  <si>
    <t>PROTECCIÓN DEL PATRIMONIO ARQUEOLÓGICO, ANTROPOLÓGICO E HISTÓRICO DE LA NACIÓN   BOGOTÁ, NACIONAL, SAN AGUSTÍN, ISNOS, UNGUÍA, SANTA MARTA</t>
  </si>
  <si>
    <t>C-3302-1603-6</t>
  </si>
  <si>
    <t>13</t>
  </si>
  <si>
    <t>GENERACIÓN  DE CONOCIMIENTOS ESPECIALIZADOS EN LA DIVERSIDAD SOCIOCULTURAL, INTERCULTURAL, EN LAS RELACIONES SOCIOCULTURALES Y EN EL PATRIMONIO ARQUEOLÓGICO A NIVEL   NACIONAL</t>
  </si>
  <si>
    <t>C-3399-1603-2</t>
  </si>
  <si>
    <t>FORTALECIMIENTO DE LA INFRAESTRUCTURA FÍSICA, ADMINISTRATIVA, TECNOLÓGICA E INFORMÁTICA DEL ICANH A NIVEL   NACIONAL</t>
  </si>
  <si>
    <t>INFORME DE EJECUCIÓN PRESUPUESTAL AGREGADA  - ANUAL 2022</t>
  </si>
  <si>
    <t xml:space="preserve">SUBTOTAL GASTOS DE PERSONAL </t>
  </si>
  <si>
    <t xml:space="preserve">SUBTOTAL ADQUISICIÓN DE BIENES Y SERVICIOS </t>
  </si>
  <si>
    <t>SUBTOTAL GASTOS POR TRIBUTOS, MULTAS, SANCIONES E INTERESES DE MORA</t>
  </si>
  <si>
    <t xml:space="preserve">TOTAL FUNCIONAMIENTO </t>
  </si>
  <si>
    <t xml:space="preserve">TOTAL INVERSION </t>
  </si>
  <si>
    <t>TOTAL PRESUPUESTO</t>
  </si>
  <si>
    <t>RECURSO</t>
  </si>
  <si>
    <t>SITUACIÓN DE FONDOS</t>
  </si>
  <si>
    <t>* APROPIACIÓN  VIGENTE</t>
  </si>
  <si>
    <t>*CDP</t>
  </si>
  <si>
    <t>*COMPROMISO</t>
  </si>
  <si>
    <t>*OBLIGACION</t>
  </si>
  <si>
    <t>*PAGOS</t>
  </si>
  <si>
    <t xml:space="preserve">* Apropiación vigente: Recursos asignados a la entidad despues de adiciones o reducciones </t>
  </si>
  <si>
    <t>*CDP: Certificado de Disponibilidad Presupuestal - Documento que indica la disponibilidad de recursos para un objeto determinado</t>
  </si>
  <si>
    <t xml:space="preserve">*Compromiso - Documento que determina los recursos que se han contratado para la adquisición de bienes y servicios </t>
  </si>
  <si>
    <t xml:space="preserve">*Obligaciones - Documento que determina el valor facturado por la adquisición de bienes y servicios recibidos a satisfacción </t>
  </si>
  <si>
    <t>Pagos: Recursos pagados por la adquisición de bienes y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</si>
</sst>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[$-1240A]&quot;$&quot;\ #,##0.00;\-&quot;$&quot;\ #,##0.00"/>
  </numFmts>
  <fonts count="1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4"/>
      <name val="Calibri"/>
      <family val="2"/>
    </font>
    <font>
      <b/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9"/>
      <color rgb="FF000000"/>
      <name val="Times New Roman"/>
      <family val="1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A4C2F4"/>
        <bgColor rgb="FFA4C2F4"/>
      </patternFill>
    </fill>
    <fill>
      <patternFill patternType="solid">
        <fgColor rgb="FF00FFFF"/>
        <bgColor rgb="FF00FFFF"/>
      </patternFill>
    </fill>
    <fill>
      <patternFill patternType="solid">
        <fgColor rgb="FF00FF00"/>
        <bgColor rgb="FF00FF00"/>
      </patternFill>
    </fill>
    <fill>
      <patternFill patternType="solid">
        <fgColor rgb="FFD5A6BD"/>
        <bgColor rgb="FFD5A6BD"/>
      </patternFill>
    </fill>
    <fill>
      <patternFill patternType="solid">
        <fgColor rgb="FFFFE599"/>
        <bgColor rgb="FFFFE599"/>
      </patternFill>
    </fill>
    <fill>
      <patternFill patternType="solid">
        <fgColor rgb="FFFFF2CC"/>
        <bgColor rgb="FFFFF2CC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0">
    <xf numFmtId="0" fontId="1" fillId="0" borderId="0" xfId="0" applyFont="1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1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vertical="center" wrapText="1" readingOrder="1"/>
    </xf>
    <xf numFmtId="164" fontId="3" fillId="0" borderId="1" xfId="0" applyNumberFormat="1" applyFont="1" applyBorder="1" applyAlignment="1">
      <alignment horizontal="right" vertical="center" wrapText="1" readingOrder="1"/>
    </xf>
    <xf numFmtId="0" fontId="2" fillId="0" borderId="1" xfId="0" applyFont="1" applyBorder="1" applyAlignment="1">
      <alignment horizontal="left" vertical="center" wrapText="1" readingOrder="1"/>
    </xf>
    <xf numFmtId="0" fontId="4" fillId="0" borderId="1" xfId="0" applyFont="1" applyBorder="1" applyAlignment="1">
      <alignment horizontal="right" vertical="center" wrapText="1" readingOrder="1"/>
    </xf>
    <xf numFmtId="0" fontId="6" fillId="0" borderId="0" xfId="0" applyFont="1"/>
    <xf numFmtId="0" fontId="2" fillId="2" borderId="1" xfId="0" applyFont="1" applyFill="1" applyBorder="1" applyAlignment="1">
      <alignment horizontal="left" vertical="center" wrapText="1" readingOrder="1"/>
    </xf>
    <xf numFmtId="0" fontId="3" fillId="2" borderId="1" xfId="0" applyFont="1" applyFill="1" applyBorder="1" applyAlignment="1">
      <alignment horizontal="center" vertical="center" wrapText="1" readingOrder="1"/>
    </xf>
    <xf numFmtId="0" fontId="3" fillId="2" borderId="1" xfId="0" applyFont="1" applyFill="1" applyBorder="1" applyAlignment="1">
      <alignment horizontal="left" vertical="center" wrapText="1" readingOrder="1"/>
    </xf>
    <xf numFmtId="0" fontId="3" fillId="2" borderId="1" xfId="0" applyFont="1" applyFill="1" applyBorder="1" applyAlignment="1">
      <alignment vertical="center" wrapText="1" readingOrder="1"/>
    </xf>
    <xf numFmtId="44" fontId="3" fillId="0" borderId="1" xfId="1" applyFont="1" applyFill="1" applyBorder="1" applyAlignment="1">
      <alignment horizontal="right" vertical="center" wrapText="1" readingOrder="1"/>
    </xf>
    <xf numFmtId="44" fontId="4" fillId="2" borderId="1" xfId="1" applyFont="1" applyFill="1" applyBorder="1" applyAlignment="1">
      <alignment horizontal="right" vertical="center" wrapText="1" readingOrder="1"/>
    </xf>
    <xf numFmtId="164" fontId="4" fillId="2" borderId="1" xfId="1" applyNumberFormat="1" applyFont="1" applyFill="1" applyBorder="1" applyAlignment="1">
      <alignment horizontal="right" vertical="center" wrapText="1" readingOrder="1"/>
    </xf>
    <xf numFmtId="164" fontId="4" fillId="2" borderId="1" xfId="0" applyNumberFormat="1" applyFont="1" applyFill="1" applyBorder="1" applyAlignment="1">
      <alignment horizontal="right" vertical="center" wrapText="1" readingOrder="1"/>
    </xf>
    <xf numFmtId="0" fontId="7" fillId="3" borderId="1" xfId="0" applyFont="1" applyFill="1" applyBorder="1" applyAlignment="1">
      <alignment horizontal="left" vertical="center" wrapText="1" readingOrder="1"/>
    </xf>
    <xf numFmtId="0" fontId="3" fillId="3" borderId="1" xfId="0" applyFont="1" applyFill="1" applyBorder="1" applyAlignment="1">
      <alignment horizontal="center" vertical="center" wrapText="1" readingOrder="1"/>
    </xf>
    <xf numFmtId="0" fontId="3" fillId="3" borderId="1" xfId="0" applyFont="1" applyFill="1" applyBorder="1" applyAlignment="1">
      <alignment horizontal="left" vertical="center" wrapText="1" readingOrder="1"/>
    </xf>
    <xf numFmtId="0" fontId="3" fillId="3" borderId="1" xfId="0" applyFont="1" applyFill="1" applyBorder="1" applyAlignment="1">
      <alignment vertical="center" wrapText="1" readingOrder="1"/>
    </xf>
    <xf numFmtId="164" fontId="4" fillId="3" borderId="1" xfId="0" applyNumberFormat="1" applyFont="1" applyFill="1" applyBorder="1" applyAlignment="1">
      <alignment horizontal="right" vertical="center" wrapText="1" readingOrder="1"/>
    </xf>
    <xf numFmtId="0" fontId="8" fillId="3" borderId="1" xfId="0" applyFont="1" applyFill="1" applyBorder="1" applyAlignment="1">
      <alignment horizontal="left" vertical="center" wrapText="1" readingOrder="1"/>
    </xf>
    <xf numFmtId="0" fontId="8" fillId="4" borderId="1" xfId="0" applyFont="1" applyFill="1" applyBorder="1" applyAlignment="1">
      <alignment horizontal="left" vertical="center" wrapText="1" readingOrder="1"/>
    </xf>
    <xf numFmtId="0" fontId="3" fillId="4" borderId="1" xfId="0" applyFont="1" applyFill="1" applyBorder="1" applyAlignment="1">
      <alignment horizontal="center" vertical="center" wrapText="1" readingOrder="1"/>
    </xf>
    <xf numFmtId="0" fontId="3" fillId="4" borderId="1" xfId="0" applyFont="1" applyFill="1" applyBorder="1" applyAlignment="1">
      <alignment horizontal="left" vertical="center" wrapText="1" readingOrder="1"/>
    </xf>
    <xf numFmtId="0" fontId="3" fillId="4" borderId="1" xfId="0" applyFont="1" applyFill="1" applyBorder="1" applyAlignment="1">
      <alignment vertical="center" wrapText="1" readingOrder="1"/>
    </xf>
    <xf numFmtId="164" fontId="3" fillId="4" borderId="1" xfId="0" applyNumberFormat="1" applyFont="1" applyFill="1" applyBorder="1" applyAlignment="1">
      <alignment horizontal="right" vertical="center" wrapText="1" readingOrder="1"/>
    </xf>
    <xf numFmtId="0" fontId="9" fillId="5" borderId="1" xfId="0" applyFont="1" applyFill="1" applyBorder="1" applyAlignment="1">
      <alignment horizontal="center" vertical="center" wrapText="1" readingOrder="1"/>
    </xf>
    <xf numFmtId="0" fontId="9" fillId="6" borderId="1" xfId="0" applyFont="1" applyFill="1" applyBorder="1" applyAlignment="1">
      <alignment horizontal="center" vertical="center" wrapText="1" readingOrder="1"/>
    </xf>
    <xf numFmtId="0" fontId="9" fillId="7" borderId="1" xfId="0" applyFont="1" applyFill="1" applyBorder="1" applyAlignment="1">
      <alignment horizontal="center" vertical="center" wrapText="1" readingOrder="1"/>
    </xf>
    <xf numFmtId="0" fontId="9" fillId="8" borderId="1" xfId="0" applyFont="1" applyFill="1" applyBorder="1" applyAlignment="1">
      <alignment horizontal="center" vertical="center" wrapText="1" readingOrder="1"/>
    </xf>
    <xf numFmtId="0" fontId="9" fillId="9" borderId="1" xfId="0" applyFont="1" applyFill="1" applyBorder="1" applyAlignment="1">
      <alignment horizontal="center" vertical="center" wrapText="1" readingOrder="1"/>
    </xf>
    <xf numFmtId="0" fontId="10" fillId="5" borderId="0" xfId="0" applyFont="1" applyFill="1"/>
    <xf numFmtId="0" fontId="0" fillId="0" borderId="0" xfId="0"/>
    <xf numFmtId="0" fontId="10" fillId="6" borderId="0" xfId="0" applyFont="1" applyFill="1"/>
    <xf numFmtId="0" fontId="10" fillId="7" borderId="0" xfId="0" applyFont="1" applyFill="1"/>
    <xf numFmtId="0" fontId="10" fillId="8" borderId="0" xfId="0" applyFont="1" applyFill="1"/>
    <xf numFmtId="0" fontId="10" fillId="10" borderId="0" xfId="0" applyFont="1" applyFill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1009650</xdr:colOff>
      <xdr:row>1</xdr:row>
      <xdr:rowOff>9525</xdr:rowOff>
    </xdr:from>
    <xdr:to>
      <xdr:col>16</xdr:col>
      <xdr:colOff>619125</xdr:colOff>
      <xdr:row>5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6F6813B-57AE-45F9-A987-68BCEC5B1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697700" y="200025"/>
          <a:ext cx="3381375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2"/>
  <sheetViews>
    <sheetView showGridLines="0" tabSelected="1" topLeftCell="D1" workbookViewId="0">
      <selection activeCell="G29" sqref="G29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4" width="9.5703125" customWidth="1"/>
    <col min="5" max="5" width="10.42578125" customWidth="1"/>
    <col min="6" max="6" width="16.140625" customWidth="1"/>
    <col min="7" max="7" width="75.85546875" customWidth="1"/>
    <col min="8" max="8" width="30.28515625" customWidth="1"/>
    <col min="9" max="18" width="18.85546875" customWidth="1"/>
    <col min="19" max="19" width="0" hidden="1" customWidth="1"/>
    <col min="20" max="20" width="6.42578125" customWidth="1"/>
  </cols>
  <sheetData>
    <row r="3" spans="1:19" ht="18.75" x14ac:dyDescent="0.3">
      <c r="H3" s="9" t="s">
        <v>51</v>
      </c>
      <c r="I3" s="9"/>
      <c r="J3" s="9"/>
      <c r="K3" s="9"/>
    </row>
    <row r="4" spans="1:19" x14ac:dyDescent="0.25">
      <c r="A4" s="1" t="s">
        <v>0</v>
      </c>
      <c r="B4" s="1">
        <v>2022</v>
      </c>
      <c r="C4" s="2" t="s">
        <v>1</v>
      </c>
      <c r="D4" s="2" t="s">
        <v>1</v>
      </c>
      <c r="E4" s="2" t="s">
        <v>1</v>
      </c>
      <c r="F4" s="2" t="s">
        <v>1</v>
      </c>
      <c r="G4" s="2" t="s">
        <v>1</v>
      </c>
      <c r="H4" s="2" t="s">
        <v>1</v>
      </c>
      <c r="I4" s="2" t="s">
        <v>1</v>
      </c>
      <c r="J4" s="2" t="s">
        <v>1</v>
      </c>
      <c r="K4" s="2" t="s">
        <v>1</v>
      </c>
      <c r="L4" s="2" t="s">
        <v>1</v>
      </c>
      <c r="M4" s="2" t="s">
        <v>1</v>
      </c>
      <c r="N4" s="2" t="s">
        <v>1</v>
      </c>
      <c r="O4" s="2" t="s">
        <v>1</v>
      </c>
      <c r="P4" s="2" t="s">
        <v>1</v>
      </c>
      <c r="Q4" s="2" t="s">
        <v>1</v>
      </c>
      <c r="R4" s="2" t="s">
        <v>1</v>
      </c>
    </row>
    <row r="5" spans="1:19" x14ac:dyDescent="0.25">
      <c r="A5" s="1" t="s">
        <v>2</v>
      </c>
      <c r="B5" s="1" t="s">
        <v>3</v>
      </c>
      <c r="C5" s="2" t="s">
        <v>1</v>
      </c>
      <c r="D5" s="2" t="s">
        <v>1</v>
      </c>
      <c r="E5" s="2" t="s">
        <v>1</v>
      </c>
      <c r="F5" s="2" t="s">
        <v>1</v>
      </c>
      <c r="G5" s="2" t="s">
        <v>1</v>
      </c>
      <c r="H5" s="2" t="s">
        <v>1</v>
      </c>
      <c r="I5" s="2" t="s">
        <v>1</v>
      </c>
      <c r="J5" s="2" t="s">
        <v>1</v>
      </c>
      <c r="K5" s="2" t="s">
        <v>1</v>
      </c>
      <c r="L5" s="2" t="s">
        <v>1</v>
      </c>
      <c r="M5" s="2" t="s">
        <v>1</v>
      </c>
      <c r="N5" s="2" t="s">
        <v>1</v>
      </c>
      <c r="O5" s="2" t="s">
        <v>1</v>
      </c>
      <c r="P5" s="2" t="s">
        <v>1</v>
      </c>
      <c r="Q5" s="2" t="s">
        <v>1</v>
      </c>
      <c r="R5" s="2" t="s">
        <v>1</v>
      </c>
    </row>
    <row r="6" spans="1:19" x14ac:dyDescent="0.25">
      <c r="A6" s="1" t="s">
        <v>4</v>
      </c>
      <c r="B6" s="1" t="s">
        <v>5</v>
      </c>
      <c r="C6" s="2" t="s">
        <v>1</v>
      </c>
      <c r="D6" s="2" t="s">
        <v>1</v>
      </c>
      <c r="E6" s="2" t="s">
        <v>1</v>
      </c>
      <c r="F6" s="2" t="s">
        <v>1</v>
      </c>
      <c r="G6" s="2" t="s">
        <v>1</v>
      </c>
      <c r="H6" s="2" t="s">
        <v>1</v>
      </c>
      <c r="I6" s="2" t="s">
        <v>1</v>
      </c>
      <c r="J6" s="2" t="s">
        <v>1</v>
      </c>
      <c r="K6" s="2" t="s">
        <v>1</v>
      </c>
      <c r="L6" s="2" t="s">
        <v>1</v>
      </c>
      <c r="M6" s="2" t="s">
        <v>1</v>
      </c>
      <c r="N6" s="2" t="s">
        <v>1</v>
      </c>
      <c r="O6" s="2" t="s">
        <v>1</v>
      </c>
      <c r="P6" s="2" t="s">
        <v>1</v>
      </c>
      <c r="Q6" s="2" t="s">
        <v>1</v>
      </c>
      <c r="R6" s="2" t="s">
        <v>1</v>
      </c>
    </row>
    <row r="7" spans="1:19" ht="24" x14ac:dyDescent="0.25">
      <c r="A7" s="1" t="s">
        <v>6</v>
      </c>
      <c r="B7" s="1" t="s">
        <v>7</v>
      </c>
      <c r="C7" s="1" t="s">
        <v>8</v>
      </c>
      <c r="D7" s="1" t="s">
        <v>9</v>
      </c>
      <c r="E7" s="1" t="s">
        <v>58</v>
      </c>
      <c r="F7" s="1" t="s">
        <v>59</v>
      </c>
      <c r="G7" s="1" t="s">
        <v>10</v>
      </c>
      <c r="H7" s="1" t="s">
        <v>11</v>
      </c>
      <c r="I7" s="1" t="s">
        <v>12</v>
      </c>
      <c r="J7" s="1" t="s">
        <v>13</v>
      </c>
      <c r="K7" s="29" t="s">
        <v>60</v>
      </c>
      <c r="L7" s="1" t="s">
        <v>14</v>
      </c>
      <c r="M7" s="30" t="s">
        <v>61</v>
      </c>
      <c r="N7" s="1" t="s">
        <v>15</v>
      </c>
      <c r="O7" s="31" t="s">
        <v>62</v>
      </c>
      <c r="P7" s="32" t="s">
        <v>63</v>
      </c>
      <c r="Q7" s="1" t="s">
        <v>16</v>
      </c>
      <c r="R7" s="33" t="s">
        <v>64</v>
      </c>
    </row>
    <row r="8" spans="1:19" ht="22.5" x14ac:dyDescent="0.25">
      <c r="A8" s="3" t="s">
        <v>17</v>
      </c>
      <c r="B8" s="4" t="s">
        <v>18</v>
      </c>
      <c r="C8" s="5" t="s">
        <v>19</v>
      </c>
      <c r="D8" s="3" t="s">
        <v>20</v>
      </c>
      <c r="E8" s="3" t="s">
        <v>21</v>
      </c>
      <c r="F8" s="3" t="s">
        <v>22</v>
      </c>
      <c r="G8" s="4" t="s">
        <v>23</v>
      </c>
      <c r="H8" s="14">
        <v>3501989451</v>
      </c>
      <c r="I8" s="6">
        <v>1909305223</v>
      </c>
      <c r="J8" s="6">
        <v>4300000</v>
      </c>
      <c r="K8" s="6">
        <v>5406994674</v>
      </c>
      <c r="L8" s="6">
        <v>0</v>
      </c>
      <c r="M8" s="6">
        <v>5137369031</v>
      </c>
      <c r="N8" s="6">
        <v>269625643</v>
      </c>
      <c r="O8" s="6">
        <v>5137369031</v>
      </c>
      <c r="P8" s="6">
        <v>5137369031</v>
      </c>
      <c r="Q8" s="6">
        <v>5137369031</v>
      </c>
      <c r="R8" s="6">
        <v>5137369031</v>
      </c>
    </row>
    <row r="9" spans="1:19" ht="22.5" x14ac:dyDescent="0.25">
      <c r="A9" s="3" t="s">
        <v>17</v>
      </c>
      <c r="B9" s="4" t="s">
        <v>18</v>
      </c>
      <c r="C9" s="5" t="s">
        <v>24</v>
      </c>
      <c r="D9" s="3" t="s">
        <v>20</v>
      </c>
      <c r="E9" s="3" t="s">
        <v>21</v>
      </c>
      <c r="F9" s="3" t="s">
        <v>22</v>
      </c>
      <c r="G9" s="4" t="s">
        <v>25</v>
      </c>
      <c r="H9" s="14">
        <v>1263712297</v>
      </c>
      <c r="I9" s="6">
        <v>711285751</v>
      </c>
      <c r="J9" s="6">
        <v>0</v>
      </c>
      <c r="K9" s="6">
        <v>1974998048</v>
      </c>
      <c r="L9" s="6">
        <v>0</v>
      </c>
      <c r="M9" s="6">
        <v>1929706402</v>
      </c>
      <c r="N9" s="6">
        <v>45291646</v>
      </c>
      <c r="O9" s="6">
        <v>1910255704</v>
      </c>
      <c r="P9" s="6">
        <v>1910255704</v>
      </c>
      <c r="Q9" s="6">
        <v>1910255704</v>
      </c>
      <c r="R9" s="6">
        <v>1910255704</v>
      </c>
    </row>
    <row r="10" spans="1:19" ht="22.5" x14ac:dyDescent="0.25">
      <c r="A10" s="3" t="s">
        <v>17</v>
      </c>
      <c r="B10" s="4" t="s">
        <v>18</v>
      </c>
      <c r="C10" s="5" t="s">
        <v>26</v>
      </c>
      <c r="D10" s="3" t="s">
        <v>20</v>
      </c>
      <c r="E10" s="3" t="s">
        <v>21</v>
      </c>
      <c r="F10" s="3" t="s">
        <v>22</v>
      </c>
      <c r="G10" s="4" t="s">
        <v>27</v>
      </c>
      <c r="H10" s="14">
        <v>435246211</v>
      </c>
      <c r="I10" s="6">
        <v>349261572</v>
      </c>
      <c r="J10" s="6">
        <v>192142633</v>
      </c>
      <c r="K10" s="6">
        <v>592365150</v>
      </c>
      <c r="L10" s="6">
        <v>0</v>
      </c>
      <c r="M10" s="6">
        <v>558962397</v>
      </c>
      <c r="N10" s="6">
        <v>33402753</v>
      </c>
      <c r="O10" s="6">
        <v>558962397</v>
      </c>
      <c r="P10" s="6">
        <v>558962397</v>
      </c>
      <c r="Q10" s="6">
        <v>558962397</v>
      </c>
      <c r="R10" s="6">
        <v>558962397</v>
      </c>
    </row>
    <row r="11" spans="1:19" ht="22.5" x14ac:dyDescent="0.25">
      <c r="A11" s="3" t="s">
        <v>17</v>
      </c>
      <c r="B11" s="4" t="s">
        <v>18</v>
      </c>
      <c r="C11" s="5" t="s">
        <v>28</v>
      </c>
      <c r="D11" s="3" t="s">
        <v>20</v>
      </c>
      <c r="E11" s="3" t="s">
        <v>21</v>
      </c>
      <c r="F11" s="3" t="s">
        <v>22</v>
      </c>
      <c r="G11" s="4" t="s">
        <v>29</v>
      </c>
      <c r="H11" s="14">
        <v>2969852546</v>
      </c>
      <c r="I11" s="6">
        <v>0</v>
      </c>
      <c r="J11" s="6">
        <v>2969852546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</row>
    <row r="12" spans="1:19" ht="43.5" customHeight="1" x14ac:dyDescent="0.25">
      <c r="A12" s="11"/>
      <c r="B12" s="12"/>
      <c r="C12" s="13"/>
      <c r="D12" s="11"/>
      <c r="E12" s="11"/>
      <c r="F12" s="11"/>
      <c r="G12" s="10" t="s">
        <v>52</v>
      </c>
      <c r="H12" s="15">
        <f>SUM(H8:H11)</f>
        <v>8170800505</v>
      </c>
      <c r="I12" s="15">
        <f t="shared" ref="I12:S12" si="0">SUM(I8:I11)</f>
        <v>2969852546</v>
      </c>
      <c r="J12" s="15">
        <f t="shared" si="0"/>
        <v>3166295179</v>
      </c>
      <c r="K12" s="15">
        <f t="shared" si="0"/>
        <v>7974357872</v>
      </c>
      <c r="L12" s="16">
        <f>SUM(L8:L11)</f>
        <v>0</v>
      </c>
      <c r="M12" s="15">
        <f t="shared" si="0"/>
        <v>7626037830</v>
      </c>
      <c r="N12" s="15">
        <f t="shared" si="0"/>
        <v>348320042</v>
      </c>
      <c r="O12" s="15">
        <f t="shared" si="0"/>
        <v>7606587132</v>
      </c>
      <c r="P12" s="15">
        <f t="shared" si="0"/>
        <v>7606587132</v>
      </c>
      <c r="Q12" s="15">
        <f t="shared" si="0"/>
        <v>7606587132</v>
      </c>
      <c r="R12" s="15">
        <f t="shared" si="0"/>
        <v>7606587132</v>
      </c>
      <c r="S12" s="15">
        <f t="shared" si="0"/>
        <v>0</v>
      </c>
    </row>
    <row r="13" spans="1:19" ht="22.5" x14ac:dyDescent="0.25">
      <c r="A13" s="3" t="s">
        <v>17</v>
      </c>
      <c r="B13" s="4" t="s">
        <v>18</v>
      </c>
      <c r="C13" s="5" t="s">
        <v>30</v>
      </c>
      <c r="D13" s="3" t="s">
        <v>20</v>
      </c>
      <c r="E13" s="3" t="s">
        <v>21</v>
      </c>
      <c r="F13" s="3" t="s">
        <v>22</v>
      </c>
      <c r="G13" s="4" t="s">
        <v>31</v>
      </c>
      <c r="H13" s="6">
        <v>1364000000</v>
      </c>
      <c r="I13" s="6">
        <v>192142633</v>
      </c>
      <c r="J13" s="6">
        <v>0</v>
      </c>
      <c r="K13" s="6">
        <v>1556142633</v>
      </c>
      <c r="L13" s="6">
        <v>0</v>
      </c>
      <c r="M13" s="6">
        <v>1551782826.6600001</v>
      </c>
      <c r="N13" s="6">
        <v>4359806.34</v>
      </c>
      <c r="O13" s="6">
        <v>1551600098.1700001</v>
      </c>
      <c r="P13" s="6">
        <v>1518474159.76</v>
      </c>
      <c r="Q13" s="6">
        <v>1518164774.04</v>
      </c>
      <c r="R13" s="6">
        <v>1518164774.04</v>
      </c>
    </row>
    <row r="14" spans="1:19" ht="22.5" x14ac:dyDescent="0.25">
      <c r="A14" s="3" t="s">
        <v>17</v>
      </c>
      <c r="B14" s="4" t="s">
        <v>18</v>
      </c>
      <c r="C14" s="5" t="s">
        <v>30</v>
      </c>
      <c r="D14" s="3" t="s">
        <v>32</v>
      </c>
      <c r="E14" s="3" t="s">
        <v>33</v>
      </c>
      <c r="F14" s="3" t="s">
        <v>22</v>
      </c>
      <c r="G14" s="4" t="s">
        <v>31</v>
      </c>
      <c r="H14" s="6">
        <v>1765300300</v>
      </c>
      <c r="I14" s="6">
        <v>0</v>
      </c>
      <c r="J14" s="6">
        <v>13126311</v>
      </c>
      <c r="K14" s="6">
        <v>1752173989</v>
      </c>
      <c r="L14" s="6">
        <v>0</v>
      </c>
      <c r="M14" s="6">
        <v>1749924573.5599999</v>
      </c>
      <c r="N14" s="6">
        <v>2249415.44</v>
      </c>
      <c r="O14" s="6">
        <v>1749274953.4300001</v>
      </c>
      <c r="P14" s="6">
        <v>1732113258.4300001</v>
      </c>
      <c r="Q14" s="6">
        <v>1722099475.4300001</v>
      </c>
      <c r="R14" s="6">
        <v>1722099475.4300001</v>
      </c>
    </row>
    <row r="15" spans="1:19" ht="42.75" customHeight="1" x14ac:dyDescent="0.25">
      <c r="A15" s="11"/>
      <c r="B15" s="12"/>
      <c r="C15" s="13"/>
      <c r="D15" s="11"/>
      <c r="E15" s="11"/>
      <c r="F15" s="11"/>
      <c r="G15" s="10" t="s">
        <v>53</v>
      </c>
      <c r="H15" s="17">
        <f>SUM(H13:H14)</f>
        <v>3129300300</v>
      </c>
      <c r="I15" s="17">
        <f t="shared" ref="I15:R15" si="1">SUM(I13:I14)</f>
        <v>192142633</v>
      </c>
      <c r="J15" s="17">
        <f t="shared" si="1"/>
        <v>13126311</v>
      </c>
      <c r="K15" s="17">
        <f t="shared" si="1"/>
        <v>3308316622</v>
      </c>
      <c r="L15" s="17">
        <f t="shared" si="1"/>
        <v>0</v>
      </c>
      <c r="M15" s="17">
        <f t="shared" si="1"/>
        <v>3301707400.2200003</v>
      </c>
      <c r="N15" s="17">
        <f t="shared" si="1"/>
        <v>6609221.7799999993</v>
      </c>
      <c r="O15" s="17">
        <f t="shared" si="1"/>
        <v>3300875051.6000004</v>
      </c>
      <c r="P15" s="17">
        <f t="shared" si="1"/>
        <v>3250587418.1900001</v>
      </c>
      <c r="Q15" s="17">
        <f t="shared" si="1"/>
        <v>3240264249.4700003</v>
      </c>
      <c r="R15" s="17">
        <f t="shared" si="1"/>
        <v>3240264249.4700003</v>
      </c>
    </row>
    <row r="16" spans="1:19" ht="22.5" x14ac:dyDescent="0.25">
      <c r="A16" s="3" t="s">
        <v>17</v>
      </c>
      <c r="B16" s="4" t="s">
        <v>18</v>
      </c>
      <c r="C16" s="5" t="s">
        <v>34</v>
      </c>
      <c r="D16" s="3" t="s">
        <v>20</v>
      </c>
      <c r="E16" s="3" t="s">
        <v>21</v>
      </c>
      <c r="F16" s="3" t="s">
        <v>22</v>
      </c>
      <c r="G16" s="4" t="s">
        <v>35</v>
      </c>
      <c r="H16" s="6">
        <v>2060000</v>
      </c>
      <c r="I16" s="6">
        <v>4300000</v>
      </c>
      <c r="J16" s="6">
        <v>0</v>
      </c>
      <c r="K16" s="6">
        <v>6360000</v>
      </c>
      <c r="L16" s="6">
        <v>0</v>
      </c>
      <c r="M16" s="6">
        <v>828338</v>
      </c>
      <c r="N16" s="6">
        <v>5531662</v>
      </c>
      <c r="O16" s="6">
        <v>828338</v>
      </c>
      <c r="P16" s="6">
        <v>828338</v>
      </c>
      <c r="Q16" s="6">
        <v>828338</v>
      </c>
      <c r="R16" s="6">
        <v>828338</v>
      </c>
    </row>
    <row r="17" spans="1:19" ht="22.5" x14ac:dyDescent="0.25">
      <c r="A17" s="3" t="s">
        <v>17</v>
      </c>
      <c r="B17" s="4" t="s">
        <v>18</v>
      </c>
      <c r="C17" s="5" t="s">
        <v>36</v>
      </c>
      <c r="D17" s="3" t="s">
        <v>32</v>
      </c>
      <c r="E17" s="3" t="s">
        <v>33</v>
      </c>
      <c r="F17" s="3" t="s">
        <v>22</v>
      </c>
      <c r="G17" s="4" t="s">
        <v>37</v>
      </c>
      <c r="H17" s="6">
        <v>50000000</v>
      </c>
      <c r="I17" s="6">
        <v>0</v>
      </c>
      <c r="J17" s="6">
        <v>0</v>
      </c>
      <c r="K17" s="6">
        <v>50000000</v>
      </c>
      <c r="L17" s="6">
        <v>0</v>
      </c>
      <c r="M17" s="6">
        <v>0</v>
      </c>
      <c r="N17" s="6">
        <v>50000000</v>
      </c>
      <c r="O17" s="6">
        <v>0</v>
      </c>
      <c r="P17" s="6">
        <v>0</v>
      </c>
      <c r="Q17" s="6">
        <v>0</v>
      </c>
      <c r="R17" s="6">
        <v>0</v>
      </c>
    </row>
    <row r="18" spans="1:19" ht="22.5" x14ac:dyDescent="0.25">
      <c r="A18" s="3" t="s">
        <v>17</v>
      </c>
      <c r="B18" s="4" t="s">
        <v>18</v>
      </c>
      <c r="C18" s="5" t="s">
        <v>38</v>
      </c>
      <c r="D18" s="3" t="s">
        <v>20</v>
      </c>
      <c r="E18" s="3" t="s">
        <v>21</v>
      </c>
      <c r="F18" s="3" t="s">
        <v>22</v>
      </c>
      <c r="G18" s="4" t="s">
        <v>39</v>
      </c>
      <c r="H18" s="6">
        <v>21176800</v>
      </c>
      <c r="I18" s="6">
        <v>0</v>
      </c>
      <c r="J18" s="6">
        <v>0</v>
      </c>
      <c r="K18" s="6">
        <v>21176800</v>
      </c>
      <c r="L18" s="6">
        <v>0</v>
      </c>
      <c r="M18" s="6">
        <v>21176800</v>
      </c>
      <c r="N18" s="6">
        <v>0</v>
      </c>
      <c r="O18" s="6">
        <v>21176800</v>
      </c>
      <c r="P18" s="6">
        <v>21176800</v>
      </c>
      <c r="Q18" s="6">
        <v>21176800</v>
      </c>
      <c r="R18" s="6">
        <v>21176800</v>
      </c>
    </row>
    <row r="19" spans="1:19" ht="22.5" x14ac:dyDescent="0.25">
      <c r="A19" s="3" t="s">
        <v>17</v>
      </c>
      <c r="B19" s="4" t="s">
        <v>18</v>
      </c>
      <c r="C19" s="5" t="s">
        <v>38</v>
      </c>
      <c r="D19" s="3" t="s">
        <v>32</v>
      </c>
      <c r="E19" s="3" t="s">
        <v>33</v>
      </c>
      <c r="F19" s="3" t="s">
        <v>22</v>
      </c>
      <c r="G19" s="4" t="s">
        <v>39</v>
      </c>
      <c r="H19" s="6">
        <v>0</v>
      </c>
      <c r="I19" s="6">
        <v>13126311</v>
      </c>
      <c r="J19" s="6">
        <v>0</v>
      </c>
      <c r="K19" s="6">
        <v>13126311</v>
      </c>
      <c r="L19" s="6">
        <v>0</v>
      </c>
      <c r="M19" s="6">
        <v>13126311</v>
      </c>
      <c r="N19" s="6">
        <v>0</v>
      </c>
      <c r="O19" s="6">
        <v>13126311</v>
      </c>
      <c r="P19" s="6">
        <v>13126311</v>
      </c>
      <c r="Q19" s="6">
        <v>13126311</v>
      </c>
      <c r="R19" s="6">
        <v>13126311</v>
      </c>
    </row>
    <row r="20" spans="1:19" ht="22.5" x14ac:dyDescent="0.25">
      <c r="A20" s="3" t="s">
        <v>17</v>
      </c>
      <c r="B20" s="4" t="s">
        <v>18</v>
      </c>
      <c r="C20" s="5" t="s">
        <v>40</v>
      </c>
      <c r="D20" s="3" t="s">
        <v>20</v>
      </c>
      <c r="E20" s="3" t="s">
        <v>41</v>
      </c>
      <c r="F20" s="3" t="s">
        <v>42</v>
      </c>
      <c r="G20" s="4" t="s">
        <v>43</v>
      </c>
      <c r="H20" s="6">
        <v>63114125</v>
      </c>
      <c r="I20" s="6">
        <v>0</v>
      </c>
      <c r="J20" s="6">
        <v>0</v>
      </c>
      <c r="K20" s="6">
        <v>63114125</v>
      </c>
      <c r="L20" s="6">
        <v>0</v>
      </c>
      <c r="M20" s="6">
        <v>42217138</v>
      </c>
      <c r="N20" s="6">
        <v>20896987</v>
      </c>
      <c r="O20" s="6">
        <v>42217138</v>
      </c>
      <c r="P20" s="6">
        <v>42217138</v>
      </c>
      <c r="Q20" s="6">
        <v>42217138</v>
      </c>
      <c r="R20" s="6">
        <v>42217138</v>
      </c>
    </row>
    <row r="21" spans="1:19" ht="57" customHeight="1" x14ac:dyDescent="0.25">
      <c r="A21" s="11"/>
      <c r="B21" s="12"/>
      <c r="C21" s="13"/>
      <c r="D21" s="11"/>
      <c r="E21" s="11"/>
      <c r="F21" s="11"/>
      <c r="G21" s="10" t="s">
        <v>54</v>
      </c>
      <c r="H21" s="17">
        <f>SUM(H16:H20)</f>
        <v>136350925</v>
      </c>
      <c r="I21" s="17">
        <f t="shared" ref="I21:R21" si="2">SUM(I16:I20)</f>
        <v>17426311</v>
      </c>
      <c r="J21" s="17">
        <f t="shared" si="2"/>
        <v>0</v>
      </c>
      <c r="K21" s="17">
        <f t="shared" si="2"/>
        <v>153777236</v>
      </c>
      <c r="L21" s="17">
        <f t="shared" si="2"/>
        <v>0</v>
      </c>
      <c r="M21" s="17">
        <f t="shared" si="2"/>
        <v>77348587</v>
      </c>
      <c r="N21" s="17">
        <f t="shared" si="2"/>
        <v>76428649</v>
      </c>
      <c r="O21" s="17">
        <f t="shared" si="2"/>
        <v>77348587</v>
      </c>
      <c r="P21" s="17">
        <f t="shared" si="2"/>
        <v>77348587</v>
      </c>
      <c r="Q21" s="17">
        <f t="shared" si="2"/>
        <v>77348587</v>
      </c>
      <c r="R21" s="17">
        <f t="shared" si="2"/>
        <v>77348587</v>
      </c>
    </row>
    <row r="22" spans="1:19" ht="57" customHeight="1" x14ac:dyDescent="0.25">
      <c r="A22" s="19"/>
      <c r="B22" s="20"/>
      <c r="C22" s="21"/>
      <c r="D22" s="19"/>
      <c r="E22" s="19"/>
      <c r="F22" s="19"/>
      <c r="G22" s="18" t="s">
        <v>55</v>
      </c>
      <c r="H22" s="22">
        <f>+H21+H15+H12</f>
        <v>11436451730</v>
      </c>
      <c r="I22" s="22">
        <f t="shared" ref="I22:S22" si="3">+I21+I15+I12</f>
        <v>3179421490</v>
      </c>
      <c r="J22" s="22">
        <f t="shared" si="3"/>
        <v>3179421490</v>
      </c>
      <c r="K22" s="22">
        <f t="shared" si="3"/>
        <v>11436451730</v>
      </c>
      <c r="L22" s="22">
        <f t="shared" si="3"/>
        <v>0</v>
      </c>
      <c r="M22" s="22">
        <f t="shared" si="3"/>
        <v>11005093817.220001</v>
      </c>
      <c r="N22" s="22">
        <f t="shared" si="3"/>
        <v>431357912.77999997</v>
      </c>
      <c r="O22" s="22">
        <f t="shared" si="3"/>
        <v>10984810770.6</v>
      </c>
      <c r="P22" s="22">
        <f t="shared" si="3"/>
        <v>10934523137.190001</v>
      </c>
      <c r="Q22" s="22">
        <f t="shared" si="3"/>
        <v>10924199968.470001</v>
      </c>
      <c r="R22" s="22">
        <f t="shared" si="3"/>
        <v>10924199968.470001</v>
      </c>
      <c r="S22" s="22">
        <f t="shared" si="3"/>
        <v>0</v>
      </c>
    </row>
    <row r="23" spans="1:19" ht="22.5" x14ac:dyDescent="0.25">
      <c r="A23" s="3" t="s">
        <v>17</v>
      </c>
      <c r="B23" s="4" t="s">
        <v>18</v>
      </c>
      <c r="C23" s="5" t="s">
        <v>44</v>
      </c>
      <c r="D23" s="3" t="s">
        <v>20</v>
      </c>
      <c r="E23" s="3" t="s">
        <v>41</v>
      </c>
      <c r="F23" s="3" t="s">
        <v>22</v>
      </c>
      <c r="G23" s="4" t="s">
        <v>45</v>
      </c>
      <c r="H23" s="6">
        <v>4826784914</v>
      </c>
      <c r="I23" s="6">
        <v>0</v>
      </c>
      <c r="J23" s="6">
        <v>0</v>
      </c>
      <c r="K23" s="6">
        <v>4826784914</v>
      </c>
      <c r="L23" s="6">
        <v>0</v>
      </c>
      <c r="M23" s="6">
        <v>4826784912.6700001</v>
      </c>
      <c r="N23" s="6">
        <v>1.33</v>
      </c>
      <c r="O23" s="6">
        <v>4824353974.29</v>
      </c>
      <c r="P23" s="6">
        <v>4704328284.29</v>
      </c>
      <c r="Q23" s="6">
        <v>4695442348.6199999</v>
      </c>
      <c r="R23" s="6">
        <v>4695442348.6199999</v>
      </c>
    </row>
    <row r="24" spans="1:19" ht="22.5" x14ac:dyDescent="0.25">
      <c r="A24" s="3" t="s">
        <v>17</v>
      </c>
      <c r="B24" s="4" t="s">
        <v>18</v>
      </c>
      <c r="C24" s="5" t="s">
        <v>44</v>
      </c>
      <c r="D24" s="3" t="s">
        <v>32</v>
      </c>
      <c r="E24" s="3" t="s">
        <v>33</v>
      </c>
      <c r="F24" s="3" t="s">
        <v>22</v>
      </c>
      <c r="G24" s="4" t="s">
        <v>45</v>
      </c>
      <c r="H24" s="6">
        <v>379561358</v>
      </c>
      <c r="I24" s="6">
        <v>240000000</v>
      </c>
      <c r="J24" s="6">
        <v>0</v>
      </c>
      <c r="K24" s="6">
        <v>619561358</v>
      </c>
      <c r="L24" s="6">
        <v>0</v>
      </c>
      <c r="M24" s="6">
        <v>600758938</v>
      </c>
      <c r="N24" s="6">
        <v>18802420</v>
      </c>
      <c r="O24" s="6">
        <v>588011827.33000004</v>
      </c>
      <c r="P24" s="6">
        <v>570948727.33000004</v>
      </c>
      <c r="Q24" s="6">
        <v>570948727.33000004</v>
      </c>
      <c r="R24" s="6">
        <v>570948727.33000004</v>
      </c>
    </row>
    <row r="25" spans="1:19" ht="33.75" x14ac:dyDescent="0.25">
      <c r="A25" s="3" t="s">
        <v>17</v>
      </c>
      <c r="B25" s="4" t="s">
        <v>18</v>
      </c>
      <c r="C25" s="5" t="s">
        <v>46</v>
      </c>
      <c r="D25" s="3" t="s">
        <v>20</v>
      </c>
      <c r="E25" s="3" t="s">
        <v>47</v>
      </c>
      <c r="F25" s="3" t="s">
        <v>22</v>
      </c>
      <c r="G25" s="4" t="s">
        <v>48</v>
      </c>
      <c r="H25" s="6">
        <v>627794644</v>
      </c>
      <c r="I25" s="6">
        <v>0</v>
      </c>
      <c r="J25" s="6">
        <v>0</v>
      </c>
      <c r="K25" s="6">
        <v>627794644</v>
      </c>
      <c r="L25" s="6">
        <v>0</v>
      </c>
      <c r="M25" s="6">
        <v>627794644</v>
      </c>
      <c r="N25" s="6">
        <v>0</v>
      </c>
      <c r="O25" s="6">
        <v>624759095.35000002</v>
      </c>
      <c r="P25" s="6">
        <v>617582093.35000002</v>
      </c>
      <c r="Q25" s="6">
        <v>613879095.35000002</v>
      </c>
      <c r="R25" s="6">
        <v>613879095.35000002</v>
      </c>
    </row>
    <row r="26" spans="1:19" ht="33.75" x14ac:dyDescent="0.25">
      <c r="A26" s="3" t="s">
        <v>17</v>
      </c>
      <c r="B26" s="4" t="s">
        <v>18</v>
      </c>
      <c r="C26" s="5" t="s">
        <v>46</v>
      </c>
      <c r="D26" s="3" t="s">
        <v>32</v>
      </c>
      <c r="E26" s="3" t="s">
        <v>33</v>
      </c>
      <c r="F26" s="3" t="s">
        <v>22</v>
      </c>
      <c r="G26" s="4" t="s">
        <v>48</v>
      </c>
      <c r="H26" s="6">
        <v>290928434</v>
      </c>
      <c r="I26" s="6">
        <v>0</v>
      </c>
      <c r="J26" s="6">
        <v>240000000</v>
      </c>
      <c r="K26" s="6">
        <v>50928434</v>
      </c>
      <c r="L26" s="6">
        <v>0</v>
      </c>
      <c r="M26" s="6">
        <v>50928434</v>
      </c>
      <c r="N26" s="6">
        <v>0</v>
      </c>
      <c r="O26" s="6">
        <v>50150006</v>
      </c>
      <c r="P26" s="6">
        <v>37150006</v>
      </c>
      <c r="Q26" s="6">
        <v>33030006</v>
      </c>
      <c r="R26" s="6">
        <v>33030006</v>
      </c>
    </row>
    <row r="27" spans="1:19" ht="22.5" x14ac:dyDescent="0.25">
      <c r="A27" s="3" t="s">
        <v>17</v>
      </c>
      <c r="B27" s="4" t="s">
        <v>18</v>
      </c>
      <c r="C27" s="5" t="s">
        <v>49</v>
      </c>
      <c r="D27" s="3" t="s">
        <v>20</v>
      </c>
      <c r="E27" s="3" t="s">
        <v>47</v>
      </c>
      <c r="F27" s="3" t="s">
        <v>22</v>
      </c>
      <c r="G27" s="4" t="s">
        <v>50</v>
      </c>
      <c r="H27" s="6">
        <v>2493851781</v>
      </c>
      <c r="I27" s="6">
        <v>0</v>
      </c>
      <c r="J27" s="6">
        <v>0</v>
      </c>
      <c r="K27" s="6">
        <v>2493851781</v>
      </c>
      <c r="L27" s="6">
        <v>0</v>
      </c>
      <c r="M27" s="6">
        <v>2493496993.6100001</v>
      </c>
      <c r="N27" s="6">
        <v>354787.39</v>
      </c>
      <c r="O27" s="6">
        <v>2491843878.7199998</v>
      </c>
      <c r="P27" s="6">
        <v>2101699826.05</v>
      </c>
      <c r="Q27" s="6">
        <v>2101699826.05</v>
      </c>
      <c r="R27" s="6">
        <v>2101699826.05</v>
      </c>
    </row>
    <row r="28" spans="1:19" ht="15.75" x14ac:dyDescent="0.25">
      <c r="A28" s="19"/>
      <c r="B28" s="20"/>
      <c r="C28" s="21"/>
      <c r="D28" s="19"/>
      <c r="E28" s="19"/>
      <c r="F28" s="19"/>
      <c r="G28" s="23" t="s">
        <v>56</v>
      </c>
      <c r="H28" s="22">
        <f>SUM(H23:H27)</f>
        <v>8618921131</v>
      </c>
      <c r="I28" s="22">
        <f t="shared" ref="I28:R28" si="4">SUM(I23:I27)</f>
        <v>240000000</v>
      </c>
      <c r="J28" s="22">
        <f t="shared" si="4"/>
        <v>240000000</v>
      </c>
      <c r="K28" s="22">
        <f t="shared" si="4"/>
        <v>8618921131</v>
      </c>
      <c r="L28" s="22">
        <f t="shared" si="4"/>
        <v>0</v>
      </c>
      <c r="M28" s="22">
        <f t="shared" si="4"/>
        <v>8599763922.2800007</v>
      </c>
      <c r="N28" s="22">
        <f t="shared" si="4"/>
        <v>19157208.719999999</v>
      </c>
      <c r="O28" s="22">
        <f t="shared" si="4"/>
        <v>8579118781.6900005</v>
      </c>
      <c r="P28" s="22">
        <f t="shared" si="4"/>
        <v>8031708937.0200005</v>
      </c>
      <c r="Q28" s="22">
        <f t="shared" si="4"/>
        <v>8015000003.3500004</v>
      </c>
      <c r="R28" s="22">
        <f t="shared" si="4"/>
        <v>8015000003.3500004</v>
      </c>
    </row>
    <row r="29" spans="1:19" ht="15.75" x14ac:dyDescent="0.25">
      <c r="A29" s="25"/>
      <c r="B29" s="26"/>
      <c r="C29" s="27"/>
      <c r="D29" s="25"/>
      <c r="E29" s="25"/>
      <c r="F29" s="25"/>
      <c r="G29" s="24" t="s">
        <v>57</v>
      </c>
      <c r="H29" s="28">
        <f>+H28+H22</f>
        <v>20055372861</v>
      </c>
      <c r="I29" s="28">
        <f t="shared" ref="I29:R29" si="5">+I28+I22</f>
        <v>3419421490</v>
      </c>
      <c r="J29" s="28">
        <f t="shared" si="5"/>
        <v>3419421490</v>
      </c>
      <c r="K29" s="28">
        <f t="shared" si="5"/>
        <v>20055372861</v>
      </c>
      <c r="L29" s="28">
        <f t="shared" si="5"/>
        <v>0</v>
      </c>
      <c r="M29" s="28">
        <f t="shared" si="5"/>
        <v>19604857739.5</v>
      </c>
      <c r="N29" s="28">
        <f t="shared" si="5"/>
        <v>450515121.5</v>
      </c>
      <c r="O29" s="28">
        <f t="shared" si="5"/>
        <v>19563929552.290001</v>
      </c>
      <c r="P29" s="28">
        <f t="shared" si="5"/>
        <v>18966232074.209999</v>
      </c>
      <c r="Q29" s="28">
        <f t="shared" si="5"/>
        <v>18939199971.82</v>
      </c>
      <c r="R29" s="28">
        <f t="shared" si="5"/>
        <v>18939199971.82</v>
      </c>
    </row>
    <row r="30" spans="1:19" x14ac:dyDescent="0.25">
      <c r="A30" s="3" t="s">
        <v>1</v>
      </c>
      <c r="B30" s="4" t="s">
        <v>1</v>
      </c>
      <c r="C30" s="5" t="s">
        <v>1</v>
      </c>
      <c r="D30" s="3" t="s">
        <v>1</v>
      </c>
      <c r="E30" s="3" t="s">
        <v>1</v>
      </c>
      <c r="F30" s="3" t="s">
        <v>1</v>
      </c>
      <c r="G30" s="4" t="s">
        <v>1</v>
      </c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  <row r="31" spans="1:19" x14ac:dyDescent="0.25">
      <c r="A31" s="3" t="s">
        <v>1</v>
      </c>
      <c r="B31" s="7" t="s">
        <v>1</v>
      </c>
      <c r="C31" s="5" t="s">
        <v>1</v>
      </c>
      <c r="D31" s="3" t="s">
        <v>1</v>
      </c>
      <c r="E31" s="3" t="s">
        <v>1</v>
      </c>
      <c r="F31" s="3" t="s">
        <v>1</v>
      </c>
      <c r="G31" s="4" t="s">
        <v>1</v>
      </c>
      <c r="H31" s="8" t="s">
        <v>1</v>
      </c>
      <c r="I31" s="8" t="s">
        <v>1</v>
      </c>
      <c r="J31" s="8" t="s">
        <v>1</v>
      </c>
      <c r="K31" s="8" t="s">
        <v>1</v>
      </c>
      <c r="L31" s="8" t="s">
        <v>1</v>
      </c>
      <c r="M31" s="8" t="s">
        <v>1</v>
      </c>
      <c r="N31" s="8" t="s">
        <v>1</v>
      </c>
      <c r="O31" s="8" t="s">
        <v>1</v>
      </c>
      <c r="P31" s="8" t="s">
        <v>1</v>
      </c>
      <c r="Q31" s="8" t="s">
        <v>1</v>
      </c>
      <c r="R31" s="8" t="s">
        <v>1</v>
      </c>
    </row>
    <row r="32" spans="1:19" ht="33.950000000000003" customHeight="1" x14ac:dyDescent="0.25"/>
    <row r="34" spans="4:8" x14ac:dyDescent="0.25">
      <c r="D34" s="34" t="s">
        <v>65</v>
      </c>
      <c r="E34" s="34"/>
      <c r="F34" s="34"/>
      <c r="G34" s="34"/>
      <c r="H34" s="35"/>
    </row>
    <row r="35" spans="4:8" x14ac:dyDescent="0.25">
      <c r="D35" s="35"/>
      <c r="E35" s="35"/>
      <c r="F35" s="35"/>
      <c r="G35" s="35"/>
      <c r="H35" s="35"/>
    </row>
    <row r="36" spans="4:8" x14ac:dyDescent="0.25">
      <c r="D36" s="36" t="s">
        <v>66</v>
      </c>
      <c r="E36" s="36"/>
      <c r="F36" s="36"/>
      <c r="G36" s="36"/>
      <c r="H36" s="36"/>
    </row>
    <row r="37" spans="4:8" x14ac:dyDescent="0.25">
      <c r="D37" s="35"/>
      <c r="E37" s="35"/>
      <c r="F37" s="35"/>
      <c r="G37" s="35"/>
      <c r="H37" s="35"/>
    </row>
    <row r="38" spans="4:8" x14ac:dyDescent="0.25">
      <c r="D38" s="37" t="s">
        <v>67</v>
      </c>
      <c r="E38" s="37"/>
      <c r="F38" s="37"/>
      <c r="G38" s="37"/>
      <c r="H38" s="37"/>
    </row>
    <row r="39" spans="4:8" x14ac:dyDescent="0.25">
      <c r="D39" s="35"/>
      <c r="E39" s="35"/>
      <c r="F39" s="35"/>
      <c r="G39" s="35"/>
      <c r="H39" s="35"/>
    </row>
    <row r="40" spans="4:8" x14ac:dyDescent="0.25">
      <c r="D40" s="38" t="s">
        <v>68</v>
      </c>
      <c r="E40" s="38"/>
      <c r="F40" s="38"/>
      <c r="G40" s="38"/>
      <c r="H40" s="38"/>
    </row>
    <row r="41" spans="4:8" x14ac:dyDescent="0.25">
      <c r="D41" s="35"/>
      <c r="E41" s="35"/>
      <c r="F41" s="35"/>
      <c r="G41" s="35"/>
      <c r="H41" s="35"/>
    </row>
    <row r="42" spans="4:8" x14ac:dyDescent="0.25">
      <c r="D42" s="39" t="s">
        <v>69</v>
      </c>
      <c r="E42" s="39"/>
      <c r="F42" s="39"/>
      <c r="G42" s="39"/>
      <c r="H42" s="39"/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REP_EPG034_EjecucionPresupuesta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Melisa Murillo</dc:creator>
  <cp:lastModifiedBy>Sharine Melisa Murillo Hinestroza</cp:lastModifiedBy>
  <dcterms:created xsi:type="dcterms:W3CDTF">2025-07-01T16:07:22Z</dcterms:created>
  <dcterms:modified xsi:type="dcterms:W3CDTF">2026-04-16T19:42:16Z</dcterms:modified>
</cp:coreProperties>
</file>