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rillo\Desktop\ejecucion 2024\"/>
    </mc:Choice>
  </mc:AlternateContent>
  <bookViews>
    <workbookView xWindow="0" yWindow="0" windowWidth="24000" windowHeight="963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Y31" i="1" l="1"/>
  <c r="R25" i="1"/>
  <c r="X25" i="1"/>
  <c r="X31" i="1" s="1"/>
  <c r="Y25" i="1"/>
  <c r="Z25" i="1"/>
  <c r="Z31" i="1" s="1"/>
  <c r="Q25" i="1"/>
  <c r="Q31" i="1" s="1"/>
  <c r="R24" i="1"/>
  <c r="S24" i="1"/>
  <c r="S25" i="1" s="1"/>
  <c r="T24" i="1"/>
  <c r="T25" i="1" s="1"/>
  <c r="U24" i="1"/>
  <c r="U25" i="1" s="1"/>
  <c r="V24" i="1"/>
  <c r="V25" i="1" s="1"/>
  <c r="W24" i="1"/>
  <c r="X24" i="1"/>
  <c r="Y24" i="1"/>
  <c r="Z24" i="1"/>
  <c r="AA24" i="1"/>
  <c r="AA25" i="1" s="1"/>
  <c r="AA31" i="1" s="1"/>
  <c r="Q24" i="1"/>
  <c r="S16" i="1"/>
  <c r="T16" i="1"/>
  <c r="U16" i="1"/>
  <c r="V16" i="1"/>
  <c r="W16" i="1"/>
  <c r="X16" i="1"/>
  <c r="Y16" i="1"/>
  <c r="Z16" i="1"/>
  <c r="AA16" i="1"/>
  <c r="R16" i="1"/>
  <c r="Q16" i="1"/>
  <c r="R30" i="1"/>
  <c r="R31" i="1" s="1"/>
  <c r="S30" i="1"/>
  <c r="T30" i="1"/>
  <c r="U30" i="1"/>
  <c r="V30" i="1"/>
  <c r="W30" i="1"/>
  <c r="X30" i="1"/>
  <c r="Y30" i="1"/>
  <c r="Z30" i="1"/>
  <c r="AA30" i="1"/>
  <c r="Q30" i="1"/>
  <c r="R13" i="1"/>
  <c r="S13" i="1"/>
  <c r="T13" i="1"/>
  <c r="U13" i="1"/>
  <c r="V13" i="1"/>
  <c r="W13" i="1"/>
  <c r="W25" i="1" s="1"/>
  <c r="W31" i="1" s="1"/>
  <c r="X13" i="1"/>
  <c r="Y13" i="1"/>
  <c r="Z13" i="1"/>
  <c r="AA13" i="1"/>
  <c r="Q13" i="1"/>
  <c r="T31" i="1" l="1"/>
  <c r="V31" i="1"/>
  <c r="U31" i="1"/>
  <c r="S31" i="1"/>
</calcChain>
</file>

<file path=xl/sharedStrings.xml><?xml version="1.0" encoding="utf-8"?>
<sst xmlns="http://schemas.openxmlformats.org/spreadsheetml/2006/main" count="295" uniqueCount="91">
  <si>
    <t>Año Fiscal:</t>
  </si>
  <si>
    <t/>
  </si>
  <si>
    <t>Vigencia:</t>
  </si>
  <si>
    <t>Actual</t>
  </si>
  <si>
    <t>Periodo:</t>
  </si>
  <si>
    <t>Enero-Junio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</si>
  <si>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</si>
  <si>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</si>
  <si>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</si>
  <si>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</si>
  <si>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</si>
  <si>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</si>
  <si>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</si>
  <si>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</si>
  <si>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</si>
  <si>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</si>
  <si>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</si>
  <si>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</si>
  <si>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</si>
  <si>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</si>
  <si>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</si>
  <si>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</si>
  <si>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</si>
  <si>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</si>
  <si>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</si>
  <si>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 BLOQUEADA</t>
  </si>
  <si>
    <t>APR. DISPONIBLE</t>
  </si>
  <si>
    <t>ORDEN PAGO</t>
  </si>
  <si>
    <t>33-05-00</t>
  </si>
  <si>
    <t>INSTITUTO COLOMBIANO DE ANTROPOLOGIA E HISTORIA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</si>
  <si>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</si>
  <si>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</si>
  <si>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</si>
  <si>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</si>
  <si>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</si>
  <si>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</si>
  <si>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</si>
  <si>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</si>
  <si>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</si>
  <si>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</si>
  <si>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</si>
  <si>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</si>
  <si>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</si>
  <si>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</si>
  <si>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</si>
  <si>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Propios</t>
  </si>
  <si>
    <t>20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</si>
  <si>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</si>
  <si>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</si>
  <si>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</si>
  <si>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</si>
  <si>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</si>
  <si>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</si>
  <si>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</si>
  <si>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</si>
  <si>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</si>
  <si>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</si>
  <si>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</si>
  <si>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</si>
  <si>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A-08-04-01</t>
  </si>
  <si>
    <t>11</t>
  </si>
  <si>
    <t>SSF</t>
  </si>
  <si>
    <t>CUOTA DE FISCALIZACIÓN Y AUDITAJE</t>
  </si>
  <si>
    <t>C-3302-1603-8-20302B</t>
  </si>
  <si>
    <t>C</t>
  </si>
  <si>
    <t>3302</t>
  </si>
  <si>
    <t>1603</t>
  </si>
  <si>
    <t>8</t>
  </si>
  <si>
    <t>20302B</t>
  </si>
  <si>
    <t>2. SEGURIDAD HUMANA Y JUSTICIA SOCIAL / B. RECONOCIMIENTO, SALVAGUARDIA Y FOMENTO DE LA MEMORIA VIVA, EL PATRIMONIO, LAS CULTURAS Y LOS SABERES</t>
  </si>
  <si>
    <t>21</t>
  </si>
  <si>
    <t>C-3399-1603-3-20302B</t>
  </si>
  <si>
    <t>3399</t>
  </si>
  <si>
    <t>3</t>
  </si>
  <si>
    <t xml:space="preserve">INFORME DE EJECUCIÓN PRESUPUESTAL -SEGUNDO   -TRIMESTRE 2024 </t>
  </si>
  <si>
    <t xml:space="preserve">SUBTOTAL GASTOS DE PERSONAL </t>
  </si>
  <si>
    <t xml:space="preserve">SUBTOTAL ADQUISICIÓN DE BIENES Y SERVICIOS </t>
  </si>
  <si>
    <t>SUBTOTAL GASTOS POR TRIBUTOS, MULTAS, SANCIONES E INTERESES DE MORA</t>
  </si>
  <si>
    <t xml:space="preserve">TOTAL FUNCIONAMIENTO </t>
  </si>
  <si>
    <t xml:space="preserve">TOTAL INVERSION </t>
  </si>
  <si>
    <t xml:space="preserve">TOTAL PRESUPUESTO </t>
  </si>
  <si>
    <t>* APROPIACIÓN  VIGENTE</t>
  </si>
  <si>
    <t>*CDP</t>
  </si>
  <si>
    <t>*COMPROMISO</t>
  </si>
  <si>
    <t>*OBLIGACION</t>
  </si>
  <si>
    <t>*PAGOS</t>
  </si>
  <si>
    <t xml:space="preserve">* Apropiación vigente: Recursos asignados a la entidad despues de adiciones o reducciones </t>
  </si>
  <si>
    <t>*CDP: Certificado de Disponibilidad Presupuestal - Documento que indica la disponibilidad de recursos para un objeto determinado</t>
  </si>
  <si>
    <t xml:space="preserve">*Compromiso - Documento que determina los recursos que se han contratado para la adquisición de bienes y servicios </t>
  </si>
  <si>
    <t xml:space="preserve">*Obligaciones - Documento que determina el valor facturado por la adquisición de bienes y servicios recibidos a satisfacción </t>
  </si>
  <si>
    <t>Pagos: Recursos pagados por la adquisición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</si>
</sst>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FBD4B4"/>
      </patternFill>
    </fill>
    <fill>
      <patternFill patternType="solid">
        <fgColor theme="9" tint="0.39997558519241921"/>
        <bgColor rgb="FFFABF8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rgb="FFFABF8F"/>
      </patternFill>
    </fill>
    <fill>
      <patternFill patternType="solid">
        <fgColor rgb="FFA4C2F4"/>
        <bgColor rgb="FFA4C2F4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D5A6BD"/>
        <bgColor rgb="FFD5A6BD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9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0" fontId="5" fillId="0" borderId="0" xfId="0" applyFont="1"/>
    <xf numFmtId="0" fontId="0" fillId="0" borderId="0" xfId="0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0" fontId="3" fillId="3" borderId="1" xfId="0" applyFont="1" applyFill="1" applyBorder="1" applyAlignment="1">
      <alignment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0" fontId="1" fillId="3" borderId="0" xfId="0" applyFont="1" applyFill="1"/>
    <xf numFmtId="0" fontId="1" fillId="2" borderId="0" xfId="0" applyFont="1" applyFill="1"/>
    <xf numFmtId="0" fontId="1" fillId="4" borderId="0" xfId="0" applyFont="1" applyFill="1"/>
    <xf numFmtId="0" fontId="2" fillId="5" borderId="1" xfId="0" applyFont="1" applyFill="1" applyBorder="1" applyAlignment="1">
      <alignment horizontal="left" vertical="center" wrapText="1" readingOrder="1"/>
    </xf>
    <xf numFmtId="0" fontId="7" fillId="6" borderId="1" xfId="0" applyFont="1" applyFill="1" applyBorder="1" applyAlignment="1">
      <alignment horizontal="left" vertical="center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3" fillId="7" borderId="1" xfId="0" applyFont="1" applyFill="1" applyBorder="1" applyAlignment="1">
      <alignment horizontal="left" vertical="center" wrapText="1" readingOrder="1"/>
    </xf>
    <xf numFmtId="0" fontId="3" fillId="7" borderId="1" xfId="0" applyFont="1" applyFill="1" applyBorder="1" applyAlignment="1">
      <alignment vertical="center" wrapText="1" readingOrder="1"/>
    </xf>
    <xf numFmtId="0" fontId="7" fillId="8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164" fontId="4" fillId="7" borderId="1" xfId="0" applyNumberFormat="1" applyFont="1" applyFill="1" applyBorder="1" applyAlignment="1">
      <alignment horizontal="right" vertical="center" wrapText="1" readingOrder="1"/>
    </xf>
    <xf numFmtId="0" fontId="2" fillId="9" borderId="1" xfId="0" applyFont="1" applyFill="1" applyBorder="1" applyAlignment="1">
      <alignment horizontal="center" vertical="center" wrapText="1" readingOrder="1"/>
    </xf>
    <xf numFmtId="0" fontId="2" fillId="10" borderId="1" xfId="0" applyFont="1" applyFill="1" applyBorder="1" applyAlignment="1">
      <alignment horizontal="center" vertical="center" wrapText="1" readingOrder="1"/>
    </xf>
    <xf numFmtId="0" fontId="2" fillId="11" borderId="1" xfId="0" applyFont="1" applyFill="1" applyBorder="1" applyAlignment="1">
      <alignment horizontal="center" vertical="center" wrapText="1" readingOrder="1"/>
    </xf>
    <xf numFmtId="0" fontId="2" fillId="12" borderId="1" xfId="0" applyFont="1" applyFill="1" applyBorder="1" applyAlignment="1">
      <alignment horizontal="center" vertical="center" wrapText="1" readingOrder="1"/>
    </xf>
    <xf numFmtId="0" fontId="2" fillId="13" borderId="1" xfId="0" applyFont="1" applyFill="1" applyBorder="1" applyAlignment="1">
      <alignment horizontal="center" vertical="center" wrapText="1" readingOrder="1"/>
    </xf>
    <xf numFmtId="0" fontId="5" fillId="9" borderId="0" xfId="0" applyFont="1" applyFill="1" applyBorder="1"/>
    <xf numFmtId="0" fontId="8" fillId="0" borderId="0" xfId="0" applyFont="1"/>
    <xf numFmtId="0" fontId="5" fillId="10" borderId="0" xfId="0" applyFont="1" applyFill="1" applyBorder="1"/>
    <xf numFmtId="0" fontId="5" fillId="11" borderId="0" xfId="0" applyFont="1" applyFill="1" applyBorder="1"/>
    <xf numFmtId="0" fontId="5" fillId="12" borderId="0" xfId="0" applyFont="1" applyFill="1" applyBorder="1"/>
    <xf numFmtId="0" fontId="5" fillId="14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0</xdr:row>
      <xdr:rowOff>66675</xdr:rowOff>
    </xdr:from>
    <xdr:to>
      <xdr:col>12</xdr:col>
      <xdr:colOff>447674</xdr:colOff>
      <xdr:row>7</xdr:row>
      <xdr:rowOff>55585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971AFA-C743-4DF0-A1E3-53D44920F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425" y="66675"/>
          <a:ext cx="3019424" cy="1370035"/>
        </a:xfrm>
        <a:prstGeom prst="rect">
          <a:avLst/>
        </a:prstGeom>
      </xdr:spPr>
    </xdr:pic>
    <xdr:clientData/>
  </xdr:twoCellAnchor>
  <xdr:twoCellAnchor editAs="oneCell">
    <xdr:from>
      <xdr:col>18</xdr:col>
      <xdr:colOff>990600</xdr:colOff>
      <xdr:row>0</xdr:row>
      <xdr:rowOff>0</xdr:rowOff>
    </xdr:from>
    <xdr:to>
      <xdr:col>21</xdr:col>
      <xdr:colOff>409575</xdr:colOff>
      <xdr:row>7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F08C50-0C26-4569-AF48-32E5996B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49450" y="0"/>
          <a:ext cx="3190875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C41"/>
  <sheetViews>
    <sheetView showGridLines="0" tabSelected="1" topLeftCell="J1" workbookViewId="0">
      <selection activeCell="P49" sqref="P49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4" spans="1:27" ht="18.75" x14ac:dyDescent="0.3">
      <c r="O4" s="7" t="s">
        <v>74</v>
      </c>
      <c r="Q4" s="8"/>
      <c r="R4" s="9"/>
    </row>
    <row r="6" spans="1:27" x14ac:dyDescent="0.25">
      <c r="A6" s="1" t="s">
        <v>0</v>
      </c>
      <c r="B6" s="1">
        <v>2024</v>
      </c>
      <c r="C6" s="2" t="s">
        <v>1</v>
      </c>
      <c r="D6" s="2" t="s">
        <v>1</v>
      </c>
      <c r="E6" s="2" t="s">
        <v>1</v>
      </c>
      <c r="F6" s="2" t="s">
        <v>1</v>
      </c>
      <c r="G6" s="2" t="s">
        <v>1</v>
      </c>
      <c r="H6" s="2" t="s">
        <v>1</v>
      </c>
      <c r="I6" s="2" t="s">
        <v>1</v>
      </c>
      <c r="J6" s="2" t="s">
        <v>1</v>
      </c>
      <c r="K6" s="2" t="s">
        <v>1</v>
      </c>
      <c r="L6" s="2" t="s">
        <v>1</v>
      </c>
      <c r="M6" s="2" t="s">
        <v>1</v>
      </c>
      <c r="N6" s="2" t="s">
        <v>1</v>
      </c>
      <c r="O6" s="2" t="s">
        <v>1</v>
      </c>
      <c r="P6" s="2" t="s">
        <v>1</v>
      </c>
      <c r="Q6" s="2" t="s">
        <v>1</v>
      </c>
      <c r="R6" s="2" t="s">
        <v>1</v>
      </c>
      <c r="S6" s="2" t="s">
        <v>1</v>
      </c>
      <c r="T6" s="2" t="s">
        <v>1</v>
      </c>
      <c r="U6" s="2" t="s">
        <v>1</v>
      </c>
      <c r="V6" s="2" t="s">
        <v>1</v>
      </c>
      <c r="W6" s="2" t="s">
        <v>1</v>
      </c>
      <c r="X6" s="2" t="s">
        <v>1</v>
      </c>
      <c r="Y6" s="2" t="s">
        <v>1</v>
      </c>
      <c r="Z6" s="2" t="s">
        <v>1</v>
      </c>
      <c r="AA6" s="2" t="s">
        <v>1</v>
      </c>
    </row>
    <row r="7" spans="1:27" x14ac:dyDescent="0.25">
      <c r="A7" s="1" t="s">
        <v>2</v>
      </c>
      <c r="B7" s="1" t="s">
        <v>3</v>
      </c>
      <c r="C7" s="2" t="s">
        <v>1</v>
      </c>
      <c r="D7" s="2" t="s">
        <v>1</v>
      </c>
      <c r="E7" s="2" t="s">
        <v>1</v>
      </c>
      <c r="F7" s="2" t="s">
        <v>1</v>
      </c>
      <c r="G7" s="2" t="s">
        <v>1</v>
      </c>
      <c r="H7" s="2" t="s">
        <v>1</v>
      </c>
      <c r="I7" s="2" t="s">
        <v>1</v>
      </c>
      <c r="J7" s="2" t="s">
        <v>1</v>
      </c>
      <c r="K7" s="2" t="s">
        <v>1</v>
      </c>
      <c r="L7" s="2" t="s">
        <v>1</v>
      </c>
      <c r="M7" s="2" t="s">
        <v>1</v>
      </c>
      <c r="N7" s="2" t="s">
        <v>1</v>
      </c>
      <c r="O7" s="2" t="s">
        <v>1</v>
      </c>
      <c r="P7" s="2" t="s">
        <v>1</v>
      </c>
      <c r="Q7" s="2" t="s">
        <v>1</v>
      </c>
      <c r="R7" s="2" t="s">
        <v>1</v>
      </c>
      <c r="S7" s="2" t="s">
        <v>1</v>
      </c>
      <c r="T7" s="2" t="s">
        <v>1</v>
      </c>
      <c r="U7" s="2" t="s">
        <v>1</v>
      </c>
      <c r="V7" s="2" t="s">
        <v>1</v>
      </c>
      <c r="W7" s="2" t="s">
        <v>1</v>
      </c>
      <c r="X7" s="2" t="s">
        <v>1</v>
      </c>
      <c r="Y7" s="2" t="s">
        <v>1</v>
      </c>
      <c r="Z7" s="2" t="s">
        <v>1</v>
      </c>
      <c r="AA7" s="2" t="s">
        <v>1</v>
      </c>
    </row>
    <row r="8" spans="1:27" x14ac:dyDescent="0.25">
      <c r="A8" s="1" t="s">
        <v>4</v>
      </c>
      <c r="B8" s="1" t="s">
        <v>5</v>
      </c>
      <c r="C8" s="2" t="s">
        <v>1</v>
      </c>
      <c r="D8" s="2" t="s">
        <v>1</v>
      </c>
      <c r="E8" s="2" t="s">
        <v>1</v>
      </c>
      <c r="F8" s="2" t="s">
        <v>1</v>
      </c>
      <c r="G8" s="2" t="s">
        <v>1</v>
      </c>
      <c r="H8" s="2" t="s">
        <v>1</v>
      </c>
      <c r="I8" s="2" t="s">
        <v>1</v>
      </c>
      <c r="J8" s="2" t="s">
        <v>1</v>
      </c>
      <c r="K8" s="2" t="s">
        <v>1</v>
      </c>
      <c r="L8" s="2" t="s">
        <v>1</v>
      </c>
      <c r="M8" s="2" t="s">
        <v>1</v>
      </c>
      <c r="N8" s="2" t="s">
        <v>1</v>
      </c>
      <c r="O8" s="2" t="s">
        <v>1</v>
      </c>
      <c r="P8" s="2" t="s">
        <v>1</v>
      </c>
      <c r="Q8" s="2" t="s">
        <v>1</v>
      </c>
      <c r="R8" s="2" t="s">
        <v>1</v>
      </c>
      <c r="S8" s="2" t="s">
        <v>1</v>
      </c>
      <c r="T8" s="2" t="s">
        <v>1</v>
      </c>
      <c r="U8" s="2" t="s">
        <v>1</v>
      </c>
      <c r="V8" s="2" t="s">
        <v>1</v>
      </c>
      <c r="W8" s="2" t="s">
        <v>1</v>
      </c>
      <c r="X8" s="2" t="s">
        <v>1</v>
      </c>
      <c r="Y8" s="2" t="s">
        <v>1</v>
      </c>
      <c r="Z8" s="2" t="s">
        <v>1</v>
      </c>
      <c r="AA8" s="2" t="s">
        <v>1</v>
      </c>
    </row>
    <row r="9" spans="1:27" ht="24" x14ac:dyDescent="0.25">
      <c r="A9" s="1" t="s">
        <v>6</v>
      </c>
      <c r="B9" s="1" t="s">
        <v>7</v>
      </c>
      <c r="C9" s="1" t="s">
        <v>8</v>
      </c>
      <c r="D9" s="1" t="s">
        <v>9</v>
      </c>
      <c r="E9" s="1" t="s">
        <v>10</v>
      </c>
      <c r="F9" s="1" t="s">
        <v>11</v>
      </c>
      <c r="G9" s="1" t="s">
        <v>12</v>
      </c>
      <c r="H9" s="1" t="s">
        <v>13</v>
      </c>
      <c r="I9" s="1" t="s">
        <v>14</v>
      </c>
      <c r="J9" s="1" t="s">
        <v>15</v>
      </c>
      <c r="K9" s="1" t="s">
        <v>16</v>
      </c>
      <c r="L9" s="1" t="s">
        <v>17</v>
      </c>
      <c r="M9" s="1" t="s">
        <v>18</v>
      </c>
      <c r="N9" s="1" t="s">
        <v>19</v>
      </c>
      <c r="O9" s="1" t="s">
        <v>20</v>
      </c>
      <c r="P9" s="1" t="s">
        <v>21</v>
      </c>
      <c r="Q9" s="1" t="s">
        <v>22</v>
      </c>
      <c r="R9" s="1" t="s">
        <v>23</v>
      </c>
      <c r="S9" s="1" t="s">
        <v>24</v>
      </c>
      <c r="T9" s="28" t="s">
        <v>81</v>
      </c>
      <c r="U9" s="1" t="s">
        <v>25</v>
      </c>
      <c r="V9" s="29" t="s">
        <v>82</v>
      </c>
      <c r="W9" s="1" t="s">
        <v>26</v>
      </c>
      <c r="X9" s="30" t="s">
        <v>83</v>
      </c>
      <c r="Y9" s="31" t="s">
        <v>84</v>
      </c>
      <c r="Z9" s="1" t="s">
        <v>27</v>
      </c>
      <c r="AA9" s="32" t="s">
        <v>85</v>
      </c>
    </row>
    <row r="10" spans="1:27" ht="22.5" x14ac:dyDescent="0.25">
      <c r="A10" s="3" t="s">
        <v>28</v>
      </c>
      <c r="B10" s="4" t="s">
        <v>29</v>
      </c>
      <c r="C10" s="5" t="s">
        <v>30</v>
      </c>
      <c r="D10" s="3" t="s">
        <v>31</v>
      </c>
      <c r="E10" s="3" t="s">
        <v>32</v>
      </c>
      <c r="F10" s="3" t="s">
        <v>32</v>
      </c>
      <c r="G10" s="3" t="s">
        <v>32</v>
      </c>
      <c r="H10" s="3"/>
      <c r="I10" s="3"/>
      <c r="J10" s="3"/>
      <c r="K10" s="3"/>
      <c r="L10" s="3"/>
      <c r="M10" s="3" t="s">
        <v>33</v>
      </c>
      <c r="N10" s="3" t="s">
        <v>34</v>
      </c>
      <c r="O10" s="3" t="s">
        <v>35</v>
      </c>
      <c r="P10" s="4" t="s">
        <v>36</v>
      </c>
      <c r="Q10" s="6">
        <v>6794289334</v>
      </c>
      <c r="R10" s="6">
        <v>0</v>
      </c>
      <c r="S10" s="6">
        <v>12000000</v>
      </c>
      <c r="T10" s="6">
        <v>6782289334</v>
      </c>
      <c r="U10" s="6">
        <v>0</v>
      </c>
      <c r="V10" s="6">
        <v>6782289334</v>
      </c>
      <c r="W10" s="6">
        <v>0</v>
      </c>
      <c r="X10" s="6">
        <v>2863735179</v>
      </c>
      <c r="Y10" s="6">
        <v>2863735179</v>
      </c>
      <c r="Z10" s="6">
        <v>2863735179</v>
      </c>
      <c r="AA10" s="6">
        <v>2863735179</v>
      </c>
    </row>
    <row r="11" spans="1:27" ht="22.5" x14ac:dyDescent="0.25">
      <c r="A11" s="3" t="s">
        <v>28</v>
      </c>
      <c r="B11" s="4" t="s">
        <v>29</v>
      </c>
      <c r="C11" s="5" t="s">
        <v>37</v>
      </c>
      <c r="D11" s="3" t="s">
        <v>31</v>
      </c>
      <c r="E11" s="3" t="s">
        <v>32</v>
      </c>
      <c r="F11" s="3" t="s">
        <v>32</v>
      </c>
      <c r="G11" s="3" t="s">
        <v>38</v>
      </c>
      <c r="H11" s="3"/>
      <c r="I11" s="3"/>
      <c r="J11" s="3"/>
      <c r="K11" s="3"/>
      <c r="L11" s="3"/>
      <c r="M11" s="3" t="s">
        <v>33</v>
      </c>
      <c r="N11" s="3" t="s">
        <v>34</v>
      </c>
      <c r="O11" s="3" t="s">
        <v>35</v>
      </c>
      <c r="P11" s="4" t="s">
        <v>39</v>
      </c>
      <c r="Q11" s="6">
        <v>2410558660</v>
      </c>
      <c r="R11" s="6">
        <v>0</v>
      </c>
      <c r="S11" s="6">
        <v>0</v>
      </c>
      <c r="T11" s="6">
        <v>2410558660</v>
      </c>
      <c r="U11" s="6">
        <v>0</v>
      </c>
      <c r="V11" s="6">
        <v>2410558660</v>
      </c>
      <c r="W11" s="6">
        <v>0</v>
      </c>
      <c r="X11" s="6">
        <v>1218803451</v>
      </c>
      <c r="Y11" s="6">
        <v>1218803451</v>
      </c>
      <c r="Z11" s="6">
        <v>1218803451</v>
      </c>
      <c r="AA11" s="6">
        <v>1197122092</v>
      </c>
    </row>
    <row r="12" spans="1:27" ht="33.75" x14ac:dyDescent="0.25">
      <c r="A12" s="3" t="s">
        <v>28</v>
      </c>
      <c r="B12" s="4" t="s">
        <v>29</v>
      </c>
      <c r="C12" s="5" t="s">
        <v>40</v>
      </c>
      <c r="D12" s="3" t="s">
        <v>31</v>
      </c>
      <c r="E12" s="3" t="s">
        <v>32</v>
      </c>
      <c r="F12" s="3" t="s">
        <v>32</v>
      </c>
      <c r="G12" s="3" t="s">
        <v>41</v>
      </c>
      <c r="H12" s="3"/>
      <c r="I12" s="3"/>
      <c r="J12" s="3"/>
      <c r="K12" s="3"/>
      <c r="L12" s="3"/>
      <c r="M12" s="3" t="s">
        <v>33</v>
      </c>
      <c r="N12" s="3" t="s">
        <v>34</v>
      </c>
      <c r="O12" s="3" t="s">
        <v>35</v>
      </c>
      <c r="P12" s="4" t="s">
        <v>42</v>
      </c>
      <c r="Q12" s="6">
        <v>686055239</v>
      </c>
      <c r="R12" s="6">
        <v>0</v>
      </c>
      <c r="S12" s="6">
        <v>0</v>
      </c>
      <c r="T12" s="6">
        <v>686055239</v>
      </c>
      <c r="U12" s="6">
        <v>0</v>
      </c>
      <c r="V12" s="6">
        <v>686055239</v>
      </c>
      <c r="W12" s="6">
        <v>0</v>
      </c>
      <c r="X12" s="6">
        <v>459328876</v>
      </c>
      <c r="Y12" s="6">
        <v>459328876</v>
      </c>
      <c r="Z12" s="6">
        <v>459328876</v>
      </c>
      <c r="AA12" s="6">
        <v>459328876</v>
      </c>
    </row>
    <row r="13" spans="1:27" ht="27.75" customHeight="1" x14ac:dyDescent="0.25">
      <c r="A13" s="13"/>
      <c r="B13" s="14"/>
      <c r="C13" s="15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20" t="s">
        <v>75</v>
      </c>
      <c r="Q13" s="16">
        <f>SUM(Q10:Q12)</f>
        <v>9890903233</v>
      </c>
      <c r="R13" s="16">
        <f t="shared" ref="R13:AA13" si="0">SUM(R10:R12)</f>
        <v>0</v>
      </c>
      <c r="S13" s="16">
        <f t="shared" si="0"/>
        <v>12000000</v>
      </c>
      <c r="T13" s="16">
        <f t="shared" si="0"/>
        <v>9878903233</v>
      </c>
      <c r="U13" s="16">
        <f t="shared" si="0"/>
        <v>0</v>
      </c>
      <c r="V13" s="16">
        <f t="shared" si="0"/>
        <v>9878903233</v>
      </c>
      <c r="W13" s="16">
        <f t="shared" si="0"/>
        <v>0</v>
      </c>
      <c r="X13" s="16">
        <f t="shared" si="0"/>
        <v>4541867506</v>
      </c>
      <c r="Y13" s="16">
        <f t="shared" si="0"/>
        <v>4541867506</v>
      </c>
      <c r="Z13" s="16">
        <f t="shared" si="0"/>
        <v>4541867506</v>
      </c>
      <c r="AA13" s="16">
        <f t="shared" si="0"/>
        <v>4520186147</v>
      </c>
    </row>
    <row r="14" spans="1:27" ht="22.5" x14ac:dyDescent="0.25">
      <c r="A14" s="3" t="s">
        <v>28</v>
      </c>
      <c r="B14" s="4" t="s">
        <v>29</v>
      </c>
      <c r="C14" s="5" t="s">
        <v>43</v>
      </c>
      <c r="D14" s="3" t="s">
        <v>31</v>
      </c>
      <c r="E14" s="3" t="s">
        <v>38</v>
      </c>
      <c r="F14" s="3"/>
      <c r="G14" s="3"/>
      <c r="H14" s="3"/>
      <c r="I14" s="3"/>
      <c r="J14" s="3"/>
      <c r="K14" s="3"/>
      <c r="L14" s="3"/>
      <c r="M14" s="3" t="s">
        <v>33</v>
      </c>
      <c r="N14" s="3" t="s">
        <v>34</v>
      </c>
      <c r="O14" s="3" t="s">
        <v>35</v>
      </c>
      <c r="P14" s="4" t="s">
        <v>44</v>
      </c>
      <c r="Q14" s="6">
        <v>1803485220</v>
      </c>
      <c r="R14" s="6">
        <v>0</v>
      </c>
      <c r="S14" s="6">
        <v>0</v>
      </c>
      <c r="T14" s="6">
        <v>1803485220</v>
      </c>
      <c r="U14" s="6">
        <v>0</v>
      </c>
      <c r="V14" s="6">
        <v>1778347303.2</v>
      </c>
      <c r="W14" s="6">
        <v>25137916.800000001</v>
      </c>
      <c r="X14" s="6">
        <v>1508934080.0999999</v>
      </c>
      <c r="Y14" s="6">
        <v>576849415.66999996</v>
      </c>
      <c r="Z14" s="6">
        <v>576849415.66999996</v>
      </c>
      <c r="AA14" s="6">
        <v>576654345.66999996</v>
      </c>
    </row>
    <row r="15" spans="1:27" ht="22.5" x14ac:dyDescent="0.25">
      <c r="A15" s="3" t="s">
        <v>28</v>
      </c>
      <c r="B15" s="4" t="s">
        <v>29</v>
      </c>
      <c r="C15" s="5" t="s">
        <v>43</v>
      </c>
      <c r="D15" s="3" t="s">
        <v>31</v>
      </c>
      <c r="E15" s="3" t="s">
        <v>38</v>
      </c>
      <c r="F15" s="3"/>
      <c r="G15" s="3"/>
      <c r="H15" s="3"/>
      <c r="I15" s="3"/>
      <c r="J15" s="3"/>
      <c r="K15" s="3"/>
      <c r="L15" s="3"/>
      <c r="M15" s="3" t="s">
        <v>45</v>
      </c>
      <c r="N15" s="3" t="s">
        <v>46</v>
      </c>
      <c r="O15" s="3" t="s">
        <v>35</v>
      </c>
      <c r="P15" s="4" t="s">
        <v>44</v>
      </c>
      <c r="Q15" s="6">
        <v>1914954588</v>
      </c>
      <c r="R15" s="6">
        <v>614264425</v>
      </c>
      <c r="S15" s="6">
        <v>0</v>
      </c>
      <c r="T15" s="6">
        <v>2529219013</v>
      </c>
      <c r="U15" s="6">
        <v>0</v>
      </c>
      <c r="V15" s="6">
        <v>1699926172.1500001</v>
      </c>
      <c r="W15" s="6">
        <v>829292840.85000002</v>
      </c>
      <c r="X15" s="6">
        <v>1626658347.1500001</v>
      </c>
      <c r="Y15" s="6">
        <v>1043984745.4299999</v>
      </c>
      <c r="Z15" s="6">
        <v>1043984745.4299999</v>
      </c>
      <c r="AA15" s="6">
        <v>1043984745.4299999</v>
      </c>
    </row>
    <row r="16" spans="1:27" ht="27" customHeight="1" x14ac:dyDescent="0.25">
      <c r="A16" s="13"/>
      <c r="B16" s="14"/>
      <c r="C16" s="15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20" t="s">
        <v>76</v>
      </c>
      <c r="Q16" s="16">
        <f>SUM(Q14:Q15)</f>
        <v>3718439808</v>
      </c>
      <c r="R16" s="16">
        <f>SUM(R14:R15)</f>
        <v>614264425</v>
      </c>
      <c r="S16" s="16">
        <f t="shared" ref="S16:AA16" si="1">SUM(S14:S15)</f>
        <v>0</v>
      </c>
      <c r="T16" s="16">
        <f t="shared" si="1"/>
        <v>4332704233</v>
      </c>
      <c r="U16" s="16">
        <f t="shared" si="1"/>
        <v>0</v>
      </c>
      <c r="V16" s="16">
        <f t="shared" si="1"/>
        <v>3478273475.3500004</v>
      </c>
      <c r="W16" s="16">
        <f t="shared" si="1"/>
        <v>854430757.64999998</v>
      </c>
      <c r="X16" s="16">
        <f t="shared" si="1"/>
        <v>3135592427.25</v>
      </c>
      <c r="Y16" s="16">
        <f t="shared" si="1"/>
        <v>1620834161.0999999</v>
      </c>
      <c r="Z16" s="16">
        <f t="shared" si="1"/>
        <v>1620834161.0999999</v>
      </c>
      <c r="AA16" s="16">
        <f t="shared" si="1"/>
        <v>1620639091.0999999</v>
      </c>
    </row>
    <row r="17" spans="1:81" ht="33.75" x14ac:dyDescent="0.25">
      <c r="A17" s="3" t="s">
        <v>28</v>
      </c>
      <c r="B17" s="4" t="s">
        <v>29</v>
      </c>
      <c r="C17" s="5" t="s">
        <v>47</v>
      </c>
      <c r="D17" s="3" t="s">
        <v>31</v>
      </c>
      <c r="E17" s="3" t="s">
        <v>41</v>
      </c>
      <c r="F17" s="3" t="s">
        <v>41</v>
      </c>
      <c r="G17" s="3" t="s">
        <v>32</v>
      </c>
      <c r="H17" s="3" t="s">
        <v>48</v>
      </c>
      <c r="I17" s="3"/>
      <c r="J17" s="3"/>
      <c r="K17" s="3"/>
      <c r="L17" s="3"/>
      <c r="M17" s="3" t="s">
        <v>33</v>
      </c>
      <c r="N17" s="3" t="s">
        <v>34</v>
      </c>
      <c r="O17" s="3" t="s">
        <v>35</v>
      </c>
      <c r="P17" s="4" t="s">
        <v>49</v>
      </c>
      <c r="Q17" s="6">
        <v>12000000000</v>
      </c>
      <c r="R17" s="6">
        <v>0</v>
      </c>
      <c r="S17" s="6">
        <v>0</v>
      </c>
      <c r="T17" s="6">
        <v>12000000000</v>
      </c>
      <c r="U17" s="6">
        <v>9000000000</v>
      </c>
      <c r="V17" s="6">
        <v>3000000000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</row>
    <row r="18" spans="1:81" ht="33.75" x14ac:dyDescent="0.25">
      <c r="A18" s="3" t="s">
        <v>28</v>
      </c>
      <c r="B18" s="4" t="s">
        <v>29</v>
      </c>
      <c r="C18" s="5" t="s">
        <v>47</v>
      </c>
      <c r="D18" s="3" t="s">
        <v>31</v>
      </c>
      <c r="E18" s="3" t="s">
        <v>41</v>
      </c>
      <c r="F18" s="3" t="s">
        <v>41</v>
      </c>
      <c r="G18" s="3" t="s">
        <v>32</v>
      </c>
      <c r="H18" s="3" t="s">
        <v>48</v>
      </c>
      <c r="I18" s="3"/>
      <c r="J18" s="3"/>
      <c r="K18" s="3"/>
      <c r="L18" s="3"/>
      <c r="M18" s="3" t="s">
        <v>45</v>
      </c>
      <c r="N18" s="3" t="s">
        <v>46</v>
      </c>
      <c r="O18" s="3" t="s">
        <v>35</v>
      </c>
      <c r="P18" s="4" t="s">
        <v>49</v>
      </c>
      <c r="Q18" s="6">
        <v>614264425</v>
      </c>
      <c r="R18" s="6">
        <v>0</v>
      </c>
      <c r="S18" s="6">
        <v>614264425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</row>
    <row r="19" spans="1:81" ht="33.75" x14ac:dyDescent="0.25">
      <c r="A19" s="3" t="s">
        <v>28</v>
      </c>
      <c r="B19" s="4" t="s">
        <v>29</v>
      </c>
      <c r="C19" s="5" t="s">
        <v>50</v>
      </c>
      <c r="D19" s="3" t="s">
        <v>31</v>
      </c>
      <c r="E19" s="3" t="s">
        <v>41</v>
      </c>
      <c r="F19" s="3" t="s">
        <v>51</v>
      </c>
      <c r="G19" s="3" t="s">
        <v>38</v>
      </c>
      <c r="H19" s="3" t="s">
        <v>52</v>
      </c>
      <c r="I19" s="3"/>
      <c r="J19" s="3"/>
      <c r="K19" s="3"/>
      <c r="L19" s="3"/>
      <c r="M19" s="3" t="s">
        <v>33</v>
      </c>
      <c r="N19" s="3" t="s">
        <v>34</v>
      </c>
      <c r="O19" s="3" t="s">
        <v>35</v>
      </c>
      <c r="P19" s="4" t="s">
        <v>53</v>
      </c>
      <c r="Q19" s="6">
        <v>20000000</v>
      </c>
      <c r="R19" s="6">
        <v>12000000</v>
      </c>
      <c r="S19" s="6">
        <v>0</v>
      </c>
      <c r="T19" s="6">
        <v>32000000</v>
      </c>
      <c r="U19" s="6">
        <v>0</v>
      </c>
      <c r="V19" s="6">
        <v>32000000</v>
      </c>
      <c r="W19" s="6">
        <v>0</v>
      </c>
      <c r="X19" s="6">
        <v>10330507</v>
      </c>
      <c r="Y19" s="6">
        <v>10330507</v>
      </c>
      <c r="Z19" s="6">
        <v>10330507</v>
      </c>
      <c r="AA19" s="6">
        <v>10330507</v>
      </c>
    </row>
    <row r="20" spans="1:81" ht="22.5" x14ac:dyDescent="0.25">
      <c r="A20" s="3" t="s">
        <v>28</v>
      </c>
      <c r="B20" s="4" t="s">
        <v>29</v>
      </c>
      <c r="C20" s="5" t="s">
        <v>54</v>
      </c>
      <c r="D20" s="3" t="s">
        <v>31</v>
      </c>
      <c r="E20" s="3" t="s">
        <v>41</v>
      </c>
      <c r="F20" s="3" t="s">
        <v>34</v>
      </c>
      <c r="G20" s="3"/>
      <c r="H20" s="3"/>
      <c r="I20" s="3"/>
      <c r="J20" s="3"/>
      <c r="K20" s="3"/>
      <c r="L20" s="3"/>
      <c r="M20" s="3" t="s">
        <v>33</v>
      </c>
      <c r="N20" s="3" t="s">
        <v>34</v>
      </c>
      <c r="O20" s="3" t="s">
        <v>35</v>
      </c>
      <c r="P20" s="4" t="s">
        <v>55</v>
      </c>
      <c r="Q20" s="6">
        <v>393834400</v>
      </c>
      <c r="R20" s="6">
        <v>0</v>
      </c>
      <c r="S20" s="6">
        <v>0</v>
      </c>
      <c r="T20" s="6">
        <v>393834400</v>
      </c>
      <c r="U20" s="6">
        <v>0</v>
      </c>
      <c r="V20" s="6">
        <v>0</v>
      </c>
      <c r="W20" s="6">
        <v>393834400</v>
      </c>
      <c r="X20" s="6">
        <v>0</v>
      </c>
      <c r="Y20" s="6">
        <v>0</v>
      </c>
      <c r="Z20" s="6">
        <v>0</v>
      </c>
      <c r="AA20" s="6">
        <v>0</v>
      </c>
    </row>
    <row r="21" spans="1:81" ht="22.5" x14ac:dyDescent="0.25">
      <c r="A21" s="3" t="s">
        <v>28</v>
      </c>
      <c r="B21" s="4" t="s">
        <v>29</v>
      </c>
      <c r="C21" s="5" t="s">
        <v>54</v>
      </c>
      <c r="D21" s="3" t="s">
        <v>31</v>
      </c>
      <c r="E21" s="3" t="s">
        <v>41</v>
      </c>
      <c r="F21" s="3" t="s">
        <v>34</v>
      </c>
      <c r="G21" s="3"/>
      <c r="H21" s="3"/>
      <c r="I21" s="3"/>
      <c r="J21" s="3"/>
      <c r="K21" s="3"/>
      <c r="L21" s="3"/>
      <c r="M21" s="3" t="s">
        <v>45</v>
      </c>
      <c r="N21" s="3" t="s">
        <v>46</v>
      </c>
      <c r="O21" s="3" t="s">
        <v>35</v>
      </c>
      <c r="P21" s="4" t="s">
        <v>55</v>
      </c>
      <c r="Q21" s="6">
        <v>50000000</v>
      </c>
      <c r="R21" s="6">
        <v>0</v>
      </c>
      <c r="S21" s="6">
        <v>0</v>
      </c>
      <c r="T21" s="6">
        <v>50000000</v>
      </c>
      <c r="U21" s="6">
        <v>0</v>
      </c>
      <c r="V21" s="6">
        <v>0</v>
      </c>
      <c r="W21" s="6">
        <v>50000000</v>
      </c>
      <c r="X21" s="6">
        <v>0</v>
      </c>
      <c r="Y21" s="6">
        <v>0</v>
      </c>
      <c r="Z21" s="6">
        <v>0</v>
      </c>
      <c r="AA21" s="6">
        <v>0</v>
      </c>
    </row>
    <row r="22" spans="1:81" ht="22.5" x14ac:dyDescent="0.25">
      <c r="A22" s="3" t="s">
        <v>28</v>
      </c>
      <c r="B22" s="4" t="s">
        <v>29</v>
      </c>
      <c r="C22" s="5" t="s">
        <v>56</v>
      </c>
      <c r="D22" s="3" t="s">
        <v>31</v>
      </c>
      <c r="E22" s="3" t="s">
        <v>57</v>
      </c>
      <c r="F22" s="3" t="s">
        <v>32</v>
      </c>
      <c r="G22" s="3"/>
      <c r="H22" s="3"/>
      <c r="I22" s="3"/>
      <c r="J22" s="3"/>
      <c r="K22" s="3"/>
      <c r="L22" s="3"/>
      <c r="M22" s="3" t="s">
        <v>33</v>
      </c>
      <c r="N22" s="3" t="s">
        <v>34</v>
      </c>
      <c r="O22" s="3" t="s">
        <v>35</v>
      </c>
      <c r="P22" s="4" t="s">
        <v>58</v>
      </c>
      <c r="Q22" s="6">
        <v>37420414</v>
      </c>
      <c r="R22" s="6">
        <v>0</v>
      </c>
      <c r="S22" s="6">
        <v>0</v>
      </c>
      <c r="T22" s="6">
        <v>37420414</v>
      </c>
      <c r="U22" s="6">
        <v>0</v>
      </c>
      <c r="V22" s="6">
        <v>30558306</v>
      </c>
      <c r="W22" s="6">
        <v>6862108</v>
      </c>
      <c r="X22" s="6">
        <v>30558306</v>
      </c>
      <c r="Y22" s="6">
        <v>30558306</v>
      </c>
      <c r="Z22" s="6">
        <v>30558306</v>
      </c>
      <c r="AA22" s="6">
        <v>30558306</v>
      </c>
    </row>
    <row r="23" spans="1:81" ht="22.5" x14ac:dyDescent="0.25">
      <c r="A23" s="3" t="s">
        <v>28</v>
      </c>
      <c r="B23" s="4" t="s">
        <v>29</v>
      </c>
      <c r="C23" s="5" t="s">
        <v>59</v>
      </c>
      <c r="D23" s="3" t="s">
        <v>31</v>
      </c>
      <c r="E23" s="3" t="s">
        <v>57</v>
      </c>
      <c r="F23" s="3" t="s">
        <v>51</v>
      </c>
      <c r="G23" s="3" t="s">
        <v>32</v>
      </c>
      <c r="H23" s="3"/>
      <c r="I23" s="3"/>
      <c r="J23" s="3"/>
      <c r="K23" s="3"/>
      <c r="L23" s="3"/>
      <c r="M23" s="3" t="s">
        <v>33</v>
      </c>
      <c r="N23" s="3" t="s">
        <v>60</v>
      </c>
      <c r="O23" s="3" t="s">
        <v>61</v>
      </c>
      <c r="P23" s="4" t="s">
        <v>62</v>
      </c>
      <c r="Q23" s="6">
        <v>50241200</v>
      </c>
      <c r="R23" s="6">
        <v>0</v>
      </c>
      <c r="S23" s="6">
        <v>0</v>
      </c>
      <c r="T23" s="6">
        <v>50241200</v>
      </c>
      <c r="U23" s="6">
        <v>0</v>
      </c>
      <c r="V23" s="6">
        <v>0</v>
      </c>
      <c r="W23" s="6">
        <v>50241200</v>
      </c>
      <c r="X23" s="6">
        <v>0</v>
      </c>
      <c r="Y23" s="6">
        <v>0</v>
      </c>
      <c r="Z23" s="6">
        <v>0</v>
      </c>
      <c r="AA23" s="6">
        <v>0</v>
      </c>
    </row>
    <row r="24" spans="1:81" s="17" customFormat="1" ht="42" customHeight="1" x14ac:dyDescent="0.25">
      <c r="A24" s="13"/>
      <c r="B24" s="14"/>
      <c r="C24" s="15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20" t="s">
        <v>77</v>
      </c>
      <c r="Q24" s="16">
        <f>SUM(Q17:Q23)</f>
        <v>13165760439</v>
      </c>
      <c r="R24" s="16">
        <f t="shared" ref="R24:AA24" si="2">SUM(R17:R23)</f>
        <v>12000000</v>
      </c>
      <c r="S24" s="16">
        <f t="shared" si="2"/>
        <v>614264425</v>
      </c>
      <c r="T24" s="16">
        <f t="shared" si="2"/>
        <v>12563496014</v>
      </c>
      <c r="U24" s="16">
        <f t="shared" si="2"/>
        <v>9000000000</v>
      </c>
      <c r="V24" s="16">
        <f t="shared" si="2"/>
        <v>3062558306</v>
      </c>
      <c r="W24" s="16">
        <f t="shared" si="2"/>
        <v>500937708</v>
      </c>
      <c r="X24" s="16">
        <f t="shared" si="2"/>
        <v>40888813</v>
      </c>
      <c r="Y24" s="16">
        <f t="shared" si="2"/>
        <v>40888813</v>
      </c>
      <c r="Z24" s="16">
        <f t="shared" si="2"/>
        <v>40888813</v>
      </c>
      <c r="AA24" s="16">
        <f t="shared" si="2"/>
        <v>40888813</v>
      </c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</row>
    <row r="25" spans="1:81" s="17" customFormat="1" ht="31.5" customHeight="1" x14ac:dyDescent="0.25">
      <c r="A25" s="10"/>
      <c r="B25" s="11"/>
      <c r="C25" s="12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25" t="s">
        <v>78</v>
      </c>
      <c r="Q25" s="26">
        <f>+Q24+Q16+Q13</f>
        <v>26775103480</v>
      </c>
      <c r="R25" s="26">
        <f t="shared" ref="R25:AA25" si="3">+R24+R16+R13</f>
        <v>626264425</v>
      </c>
      <c r="S25" s="26">
        <f t="shared" si="3"/>
        <v>626264425</v>
      </c>
      <c r="T25" s="26">
        <f t="shared" si="3"/>
        <v>26775103480</v>
      </c>
      <c r="U25" s="26">
        <f t="shared" si="3"/>
        <v>9000000000</v>
      </c>
      <c r="V25" s="26">
        <f t="shared" si="3"/>
        <v>16419735014.35</v>
      </c>
      <c r="W25" s="26">
        <f t="shared" si="3"/>
        <v>1355368465.6500001</v>
      </c>
      <c r="X25" s="26">
        <f t="shared" si="3"/>
        <v>7718348746.25</v>
      </c>
      <c r="Y25" s="26">
        <f t="shared" si="3"/>
        <v>6203590480.1000004</v>
      </c>
      <c r="Z25" s="26">
        <f t="shared" si="3"/>
        <v>6203590480.1000004</v>
      </c>
      <c r="AA25" s="26">
        <f t="shared" si="3"/>
        <v>6181714051.1000004</v>
      </c>
      <c r="AB25" s="18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</row>
    <row r="26" spans="1:81" ht="78.75" x14ac:dyDescent="0.25">
      <c r="A26" s="3" t="s">
        <v>28</v>
      </c>
      <c r="B26" s="4" t="s">
        <v>29</v>
      </c>
      <c r="C26" s="5" t="s">
        <v>63</v>
      </c>
      <c r="D26" s="3" t="s">
        <v>64</v>
      </c>
      <c r="E26" s="3" t="s">
        <v>65</v>
      </c>
      <c r="F26" s="3" t="s">
        <v>66</v>
      </c>
      <c r="G26" s="3" t="s">
        <v>67</v>
      </c>
      <c r="H26" s="3" t="s">
        <v>68</v>
      </c>
      <c r="I26" s="3"/>
      <c r="J26" s="3"/>
      <c r="K26" s="3"/>
      <c r="L26" s="3"/>
      <c r="M26" s="3" t="s">
        <v>33</v>
      </c>
      <c r="N26" s="3" t="s">
        <v>34</v>
      </c>
      <c r="O26" s="3" t="s">
        <v>35</v>
      </c>
      <c r="P26" s="4" t="s">
        <v>69</v>
      </c>
      <c r="Q26" s="6">
        <v>20009776914</v>
      </c>
      <c r="R26" s="6">
        <v>0</v>
      </c>
      <c r="S26" s="6">
        <v>0</v>
      </c>
      <c r="T26" s="6">
        <v>20009776914</v>
      </c>
      <c r="U26" s="6">
        <v>0</v>
      </c>
      <c r="V26" s="6">
        <v>18783217440</v>
      </c>
      <c r="W26" s="6">
        <v>1226559474</v>
      </c>
      <c r="X26" s="6">
        <v>16134757017</v>
      </c>
      <c r="Y26" s="6">
        <v>5837822261</v>
      </c>
      <c r="Z26" s="6">
        <v>5837252519</v>
      </c>
      <c r="AA26" s="6">
        <v>5631485694</v>
      </c>
    </row>
    <row r="27" spans="1:81" ht="78.75" x14ac:dyDescent="0.25">
      <c r="A27" s="3" t="s">
        <v>28</v>
      </c>
      <c r="B27" s="4" t="s">
        <v>29</v>
      </c>
      <c r="C27" s="5" t="s">
        <v>63</v>
      </c>
      <c r="D27" s="3" t="s">
        <v>64</v>
      </c>
      <c r="E27" s="3" t="s">
        <v>65</v>
      </c>
      <c r="F27" s="3" t="s">
        <v>66</v>
      </c>
      <c r="G27" s="3" t="s">
        <v>67</v>
      </c>
      <c r="H27" s="3" t="s">
        <v>68</v>
      </c>
      <c r="I27" s="3"/>
      <c r="J27" s="3"/>
      <c r="K27" s="3"/>
      <c r="L27" s="3"/>
      <c r="M27" s="3" t="s">
        <v>45</v>
      </c>
      <c r="N27" s="3" t="s">
        <v>46</v>
      </c>
      <c r="O27" s="3" t="s">
        <v>35</v>
      </c>
      <c r="P27" s="4" t="s">
        <v>69</v>
      </c>
      <c r="Q27" s="6">
        <v>6384290916</v>
      </c>
      <c r="R27" s="6">
        <v>0</v>
      </c>
      <c r="S27" s="6">
        <v>0</v>
      </c>
      <c r="T27" s="6">
        <v>6384290916</v>
      </c>
      <c r="U27" s="6">
        <v>0</v>
      </c>
      <c r="V27" s="6">
        <v>824460350</v>
      </c>
      <c r="W27" s="6">
        <v>5559830566</v>
      </c>
      <c r="X27" s="6">
        <v>464471829</v>
      </c>
      <c r="Y27" s="6">
        <v>117871479</v>
      </c>
      <c r="Z27" s="6">
        <v>117871479</v>
      </c>
      <c r="AA27" s="6">
        <v>117871479</v>
      </c>
    </row>
    <row r="28" spans="1:81" ht="78.75" x14ac:dyDescent="0.25">
      <c r="A28" s="3" t="s">
        <v>28</v>
      </c>
      <c r="B28" s="4" t="s">
        <v>29</v>
      </c>
      <c r="C28" s="5" t="s">
        <v>63</v>
      </c>
      <c r="D28" s="3" t="s">
        <v>64</v>
      </c>
      <c r="E28" s="3" t="s">
        <v>65</v>
      </c>
      <c r="F28" s="3" t="s">
        <v>66</v>
      </c>
      <c r="G28" s="3" t="s">
        <v>67</v>
      </c>
      <c r="H28" s="3" t="s">
        <v>68</v>
      </c>
      <c r="I28" s="3"/>
      <c r="J28" s="3"/>
      <c r="K28" s="3"/>
      <c r="L28" s="3"/>
      <c r="M28" s="3" t="s">
        <v>45</v>
      </c>
      <c r="N28" s="3" t="s">
        <v>70</v>
      </c>
      <c r="O28" s="3" t="s">
        <v>35</v>
      </c>
      <c r="P28" s="4" t="s">
        <v>69</v>
      </c>
      <c r="Q28" s="6">
        <v>695928084</v>
      </c>
      <c r="R28" s="6">
        <v>0</v>
      </c>
      <c r="S28" s="6">
        <v>0</v>
      </c>
      <c r="T28" s="6">
        <v>695928084</v>
      </c>
      <c r="U28" s="6">
        <v>0</v>
      </c>
      <c r="V28" s="6">
        <v>640936905</v>
      </c>
      <c r="W28" s="6">
        <v>54991179</v>
      </c>
      <c r="X28" s="6">
        <v>533488905</v>
      </c>
      <c r="Y28" s="6">
        <v>163720400</v>
      </c>
      <c r="Z28" s="6">
        <v>163720400</v>
      </c>
      <c r="AA28" s="6">
        <v>163720400</v>
      </c>
    </row>
    <row r="29" spans="1:81" ht="78.75" x14ac:dyDescent="0.25">
      <c r="A29" s="3" t="s">
        <v>28</v>
      </c>
      <c r="B29" s="4" t="s">
        <v>29</v>
      </c>
      <c r="C29" s="5" t="s">
        <v>71</v>
      </c>
      <c r="D29" s="3" t="s">
        <v>64</v>
      </c>
      <c r="E29" s="3" t="s">
        <v>72</v>
      </c>
      <c r="F29" s="3" t="s">
        <v>66</v>
      </c>
      <c r="G29" s="3" t="s">
        <v>73</v>
      </c>
      <c r="H29" s="3" t="s">
        <v>68</v>
      </c>
      <c r="I29" s="3"/>
      <c r="J29" s="3"/>
      <c r="K29" s="3"/>
      <c r="L29" s="3"/>
      <c r="M29" s="3" t="s">
        <v>33</v>
      </c>
      <c r="N29" s="3" t="s">
        <v>34</v>
      </c>
      <c r="O29" s="3" t="s">
        <v>35</v>
      </c>
      <c r="P29" s="4" t="s">
        <v>69</v>
      </c>
      <c r="Q29" s="6">
        <v>8157425142</v>
      </c>
      <c r="R29" s="6">
        <v>0</v>
      </c>
      <c r="S29" s="6">
        <v>0</v>
      </c>
      <c r="T29" s="6">
        <v>8157425142</v>
      </c>
      <c r="U29" s="6">
        <v>455034653</v>
      </c>
      <c r="V29" s="6">
        <v>6817567487</v>
      </c>
      <c r="W29" s="6">
        <v>884823002</v>
      </c>
      <c r="X29" s="6">
        <v>5464906147</v>
      </c>
      <c r="Y29" s="6">
        <v>1258235799</v>
      </c>
      <c r="Z29" s="6">
        <v>1258235799</v>
      </c>
      <c r="AA29" s="6">
        <v>1258235799</v>
      </c>
    </row>
    <row r="30" spans="1:81" ht="23.25" customHeight="1" x14ac:dyDescent="0.25">
      <c r="A30" s="13"/>
      <c r="B30" s="14"/>
      <c r="C30" s="15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20" t="s">
        <v>79</v>
      </c>
      <c r="Q30" s="16">
        <f>SUM(Q26:Q29)</f>
        <v>35247421056</v>
      </c>
      <c r="R30" s="16">
        <f t="shared" ref="R30:AA30" si="4">SUM(R26:R29)</f>
        <v>0</v>
      </c>
      <c r="S30" s="16">
        <f t="shared" si="4"/>
        <v>0</v>
      </c>
      <c r="T30" s="16">
        <f t="shared" si="4"/>
        <v>35247421056</v>
      </c>
      <c r="U30" s="16">
        <f t="shared" si="4"/>
        <v>455034653</v>
      </c>
      <c r="V30" s="16">
        <f t="shared" si="4"/>
        <v>27066182182</v>
      </c>
      <c r="W30" s="16">
        <f t="shared" si="4"/>
        <v>7726204221</v>
      </c>
      <c r="X30" s="16">
        <f t="shared" si="4"/>
        <v>22597623898</v>
      </c>
      <c r="Y30" s="16">
        <f t="shared" si="4"/>
        <v>7377649939</v>
      </c>
      <c r="Z30" s="16">
        <f t="shared" si="4"/>
        <v>7377080197</v>
      </c>
      <c r="AA30" s="16">
        <f t="shared" si="4"/>
        <v>7171313372</v>
      </c>
    </row>
    <row r="31" spans="1:81" ht="39.75" customHeight="1" x14ac:dyDescent="0.25">
      <c r="A31" s="22"/>
      <c r="B31" s="23"/>
      <c r="C31" s="24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1" t="s">
        <v>80</v>
      </c>
      <c r="Q31" s="27">
        <f>+Q30+Q25</f>
        <v>62022524536</v>
      </c>
      <c r="R31" s="27">
        <f t="shared" ref="R31:AA31" si="5">+R30+R25</f>
        <v>626264425</v>
      </c>
      <c r="S31" s="27">
        <f t="shared" si="5"/>
        <v>626264425</v>
      </c>
      <c r="T31" s="27">
        <f t="shared" si="5"/>
        <v>62022524536</v>
      </c>
      <c r="U31" s="27">
        <f t="shared" si="5"/>
        <v>9455034653</v>
      </c>
      <c r="V31" s="27">
        <f t="shared" si="5"/>
        <v>43485917196.349998</v>
      </c>
      <c r="W31" s="27">
        <f t="shared" si="5"/>
        <v>9081572686.6499996</v>
      </c>
      <c r="X31" s="27">
        <f t="shared" si="5"/>
        <v>30315972644.25</v>
      </c>
      <c r="Y31" s="27">
        <f t="shared" si="5"/>
        <v>13581240419.1</v>
      </c>
      <c r="Z31" s="27">
        <f t="shared" si="5"/>
        <v>13580670677.1</v>
      </c>
      <c r="AA31" s="27">
        <f t="shared" si="5"/>
        <v>13353027423.1</v>
      </c>
    </row>
    <row r="32" spans="1:81" ht="33.950000000000003" customHeight="1" x14ac:dyDescent="0.25"/>
    <row r="33" spans="16:22" x14ac:dyDescent="0.25">
      <c r="P33" s="33" t="s">
        <v>86</v>
      </c>
      <c r="Q33" s="33"/>
      <c r="R33" s="33"/>
      <c r="S33" s="33"/>
      <c r="T33" s="33"/>
      <c r="U33" s="33"/>
      <c r="V33" s="8"/>
    </row>
    <row r="34" spans="16:22" x14ac:dyDescent="0.25">
      <c r="P34" s="34"/>
      <c r="Q34" s="34"/>
      <c r="R34" s="34"/>
      <c r="S34" s="34"/>
      <c r="T34" s="34"/>
      <c r="U34" s="34"/>
      <c r="V34" s="8"/>
    </row>
    <row r="35" spans="16:22" x14ac:dyDescent="0.25">
      <c r="P35" s="35" t="s">
        <v>87</v>
      </c>
      <c r="Q35" s="35"/>
      <c r="R35" s="35"/>
      <c r="S35" s="35"/>
      <c r="T35" s="35"/>
      <c r="U35" s="35"/>
      <c r="V35" s="35"/>
    </row>
    <row r="36" spans="16:22" x14ac:dyDescent="0.25">
      <c r="P36" s="34"/>
      <c r="Q36" s="34"/>
      <c r="R36" s="34"/>
      <c r="S36" s="34"/>
      <c r="T36" s="34"/>
      <c r="U36" s="34"/>
      <c r="V36" s="8"/>
    </row>
    <row r="37" spans="16:22" x14ac:dyDescent="0.25">
      <c r="P37" s="36" t="s">
        <v>88</v>
      </c>
      <c r="Q37" s="36"/>
      <c r="R37" s="36"/>
      <c r="S37" s="36"/>
      <c r="T37" s="36"/>
      <c r="U37" s="36"/>
      <c r="V37" s="36"/>
    </row>
    <row r="38" spans="16:22" x14ac:dyDescent="0.25">
      <c r="P38" s="34"/>
      <c r="Q38" s="34"/>
      <c r="R38" s="34"/>
      <c r="S38" s="34"/>
      <c r="T38" s="34"/>
      <c r="U38" s="34"/>
      <c r="V38" s="8"/>
    </row>
    <row r="39" spans="16:22" x14ac:dyDescent="0.25">
      <c r="P39" s="37" t="s">
        <v>89</v>
      </c>
      <c r="Q39" s="37"/>
      <c r="R39" s="37"/>
      <c r="S39" s="37"/>
      <c r="T39" s="37"/>
      <c r="U39" s="37"/>
      <c r="V39" s="37"/>
    </row>
    <row r="40" spans="16:22" x14ac:dyDescent="0.25">
      <c r="P40" s="34"/>
      <c r="Q40" s="34"/>
      <c r="R40" s="34"/>
      <c r="S40" s="34"/>
      <c r="T40" s="34"/>
      <c r="U40" s="34"/>
      <c r="V40" s="8"/>
    </row>
    <row r="41" spans="16:22" x14ac:dyDescent="0.25">
      <c r="P41" s="38" t="s">
        <v>90</v>
      </c>
      <c r="Q41" s="38"/>
      <c r="R41" s="38"/>
      <c r="S41" s="38"/>
      <c r="T41" s="38"/>
      <c r="U41" s="34"/>
      <c r="V41" s="8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Murillo</dc:creator>
  <cp:lastModifiedBy>Sharine Melisa Murillo Hinestroza</cp:lastModifiedBy>
  <dcterms:created xsi:type="dcterms:W3CDTF">2026-04-19T21:08:57Z</dcterms:created>
  <dcterms:modified xsi:type="dcterms:W3CDTF">2026-04-27T20:52:00Z</dcterms:modified>
</cp:coreProperties>
</file>