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es 2023\"/>
    </mc:Choice>
  </mc:AlternateContent>
  <bookViews>
    <workbookView xWindow="0" yWindow="0" windowWidth="20265" windowHeight="957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Q33" i="1" l="1"/>
  <c r="Q32" i="1"/>
  <c r="R24" i="1"/>
  <c r="Q24" i="1"/>
  <c r="R23" i="1"/>
  <c r="Q23" i="1"/>
  <c r="T17" i="1"/>
  <c r="S17" i="1"/>
  <c r="Q17" i="1"/>
  <c r="T32" i="1"/>
  <c r="R32" i="1" l="1"/>
  <c r="S32" i="1"/>
  <c r="U32" i="1"/>
  <c r="V32" i="1"/>
  <c r="W32" i="1"/>
  <c r="X32" i="1"/>
  <c r="Y32" i="1"/>
  <c r="Z32" i="1"/>
  <c r="AA32" i="1"/>
  <c r="AB32" i="1"/>
  <c r="AB33" i="1" s="1"/>
  <c r="U24" i="1" l="1"/>
  <c r="U33" i="1" s="1"/>
  <c r="W24" i="1"/>
  <c r="W33" i="1" s="1"/>
  <c r="X24" i="1"/>
  <c r="X33" i="1" s="1"/>
  <c r="Y24" i="1"/>
  <c r="Y33" i="1" s="1"/>
  <c r="R33" i="1"/>
  <c r="S23" i="1"/>
  <c r="T23" i="1"/>
  <c r="U23" i="1"/>
  <c r="V23" i="1"/>
  <c r="V24" i="1" s="1"/>
  <c r="V33" i="1" s="1"/>
  <c r="W23" i="1"/>
  <c r="X23" i="1"/>
  <c r="Y23" i="1"/>
  <c r="Z23" i="1"/>
  <c r="Z24" i="1" s="1"/>
  <c r="Z33" i="1" s="1"/>
  <c r="AA23" i="1"/>
  <c r="AA24" i="1" s="1"/>
  <c r="AA33" i="1" s="1"/>
  <c r="R17" i="1"/>
  <c r="S24" i="1"/>
  <c r="S33" i="1" s="1"/>
  <c r="U17" i="1"/>
  <c r="V17" i="1"/>
  <c r="W17" i="1"/>
  <c r="X17" i="1"/>
  <c r="Y17" i="1"/>
  <c r="Z17" i="1"/>
  <c r="AA17" i="1"/>
  <c r="R14" i="1"/>
  <c r="S14" i="1"/>
  <c r="T14" i="1"/>
  <c r="T24" i="1" s="1"/>
  <c r="T33" i="1" s="1"/>
  <c r="U14" i="1"/>
  <c r="V14" i="1"/>
  <c r="W14" i="1"/>
  <c r="X14" i="1"/>
  <c r="Y14" i="1"/>
  <c r="Z14" i="1"/>
  <c r="AA14" i="1"/>
  <c r="Q14" i="1"/>
</calcChain>
</file>

<file path=xl/sharedStrings.xml><?xml version="1.0" encoding="utf-8"?>
<sst xmlns="http://schemas.openxmlformats.org/spreadsheetml/2006/main" count="327" uniqueCount="91">
  <si>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</si>
  <si>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</si>
  <si>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</si>
  <si>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</si>
  <si>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</si>
  <si>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</si>
  <si>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</si>
  <si>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</si>
  <si>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</si>
  <si>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</si>
  <si>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</si>
  <si>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</si>
  <si>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</si>
  <si>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</si>
  <si>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</si>
  <si>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</si>
  <si>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</si>
  <si>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</si>
  <si>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</si>
  <si>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</si>
  <si>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</si>
  <si>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</si>
  <si>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</si>
  <si>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</si>
  <si>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</si>
  <si>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</si>
  <si>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</si>
  <si>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</si>
  <si>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</si>
  <si>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</si>
  <si>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</si>
  <si>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</si>
  <si>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</si>
  <si>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</si>
  <si>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</si>
  <si>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</si>
  <si>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</si>
  <si>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</si>
  <si>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</si>
  <si>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</si>
  <si>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</si>
  <si>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</si>
  <si>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</si>
  <si>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</si>
  <si>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</si>
  <si>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Propios</t>
  </si>
  <si>
    <t>20</t>
  </si>
  <si>
    <t>A-03-04-02-012</t>
  </si>
  <si>
    <t>04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</si>
  <si>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</si>
  <si>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</si>
  <si>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</si>
  <si>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</si>
  <si>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</si>
  <si>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</si>
  <si>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</si>
  <si>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</si>
  <si>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</si>
  <si>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</si>
  <si>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</si>
  <si>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C-3302-1603-5</t>
  </si>
  <si>
    <t>C</t>
  </si>
  <si>
    <t>3302</t>
  </si>
  <si>
    <t>1603</t>
  </si>
  <si>
    <t>5</t>
  </si>
  <si>
    <t>PROTECCIÓN DEL PATRIMONIO ARQUEOLÓGICO, ANTROPOLÓGICO E HISTÓRICO DE LA NACIÓN   BOGOTÁ, NACIONAL, SAN AGUSTÍN, ISNOS, UNGUÍA, SANTA MARTA</t>
  </si>
  <si>
    <t>21</t>
  </si>
  <si>
    <t>C-3302-1603-6</t>
  </si>
  <si>
    <t>6</t>
  </si>
  <si>
    <t>GENERACIÓN  DE CONOCIMIENTOS ESPECIALIZADOS EN LA DIVERSIDAD SOCIOCULTURAL, INTERCULTURAL, EN LAS RELACIONES SOCIOCULTURALES Y EN EL PATRIMONIO ARQUEOLÓGICO A NIVEL   NACIONAL</t>
  </si>
  <si>
    <t>C-3399-1603-2</t>
  </si>
  <si>
    <t>3399</t>
  </si>
  <si>
    <t>2</t>
  </si>
  <si>
    <t>FORTALECIMIENTO DE LA INFRAESTRUCTURA FÍSICA, ADMINISTRATIVA, TECNOLÓGICA E INFORMÁTICA DEL ICANH A NIVEL   NACIONAL</t>
  </si>
  <si>
    <t xml:space="preserve">SUBTOTAL GASTOS DE PERSONAL </t>
  </si>
  <si>
    <t xml:space="preserve">SUBTOTAL ADQUISICIÓN DE BIENES Y SERVICIOS </t>
  </si>
  <si>
    <t>SUBTOTAL GASTOS POR TRIBUTOS, MULTAS, SANCIONES E INTERESES DE MORA</t>
  </si>
  <si>
    <t xml:space="preserve">TOTAL FUNCIONAMIENTO </t>
  </si>
  <si>
    <t xml:space="preserve">TOTAL INVERSION </t>
  </si>
  <si>
    <t xml:space="preserve">TOTAL PRESUPUESTO </t>
  </si>
  <si>
    <t xml:space="preserve">INFORME DE EJECUCIÓN PRESUPUESTAL -TERCER  -TRIMESTRE 2023 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</si>
  <si>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</si>
  <si>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</si>
  <si>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</si>
  <si>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</si>
  <si>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</si>
  <si>
    <t>* APROPIACIÓN  VIGENTE</t>
  </si>
  <si>
    <t>*CDP</t>
  </si>
  <si>
    <t>*COMPROMISO</t>
  </si>
  <si>
    <t>*OBLIGACION</t>
  </si>
  <si>
    <t>*PAGOS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</si>
</sst>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theme="1"/>
      <name val="Calibri"/>
      <family val="2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</font>
    <font>
      <sz val="11"/>
      <color rgb="FF000000"/>
      <name val="Calibri"/>
    </font>
    <font>
      <b/>
      <sz val="9"/>
      <color rgb="FF000000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4" fontId="6" fillId="2" borderId="1" xfId="0" applyNumberFormat="1" applyFont="1" applyFill="1" applyBorder="1" applyAlignment="1">
      <alignment horizontal="right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0" fontId="8" fillId="5" borderId="1" xfId="0" applyFont="1" applyFill="1" applyBorder="1" applyAlignment="1">
      <alignment horizontal="lef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0" fillId="0" borderId="0" xfId="0"/>
    <xf numFmtId="0" fontId="11" fillId="6" borderId="0" xfId="0" applyFont="1" applyFill="1" applyBorder="1"/>
    <xf numFmtId="0" fontId="11" fillId="0" borderId="0" xfId="0" applyFont="1"/>
    <xf numFmtId="0" fontId="12" fillId="0" borderId="0" xfId="0" applyFont="1"/>
    <xf numFmtId="0" fontId="11" fillId="7" borderId="0" xfId="0" applyFont="1" applyFill="1" applyBorder="1"/>
    <xf numFmtId="0" fontId="11" fillId="8" borderId="0" xfId="0" applyFont="1" applyFill="1" applyBorder="1"/>
    <xf numFmtId="0" fontId="11" fillId="9" borderId="0" xfId="0" applyFont="1" applyFill="1" applyBorder="1"/>
    <xf numFmtId="0" fontId="11" fillId="10" borderId="0" xfId="0" applyFont="1" applyFill="1" applyBorder="1"/>
    <xf numFmtId="0" fontId="13" fillId="6" borderId="1" xfId="0" applyFont="1" applyFill="1" applyBorder="1" applyAlignment="1">
      <alignment horizontal="center" vertical="center" wrapText="1" readingOrder="1"/>
    </xf>
    <xf numFmtId="0" fontId="13" fillId="7" borderId="1" xfId="0" applyFont="1" applyFill="1" applyBorder="1" applyAlignment="1">
      <alignment horizontal="center" vertical="center" wrapText="1" readingOrder="1"/>
    </xf>
    <xf numFmtId="0" fontId="13" fillId="8" borderId="1" xfId="0" applyFont="1" applyFill="1" applyBorder="1" applyAlignment="1">
      <alignment horizontal="center" vertical="center" wrapText="1" readingOrder="1"/>
    </xf>
    <xf numFmtId="0" fontId="13" fillId="9" borderId="1" xfId="0" applyFont="1" applyFill="1" applyBorder="1" applyAlignment="1">
      <alignment horizontal="center" vertical="center" wrapText="1" readingOrder="1"/>
    </xf>
    <xf numFmtId="0" fontId="13" fillId="11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171450</xdr:rowOff>
    </xdr:from>
    <xdr:to>
      <xdr:col>11</xdr:col>
      <xdr:colOff>123824</xdr:colOff>
      <xdr:row>7</xdr:row>
      <xdr:rowOff>160360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71AFA-C743-4DF0-A1E3-53D44920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171450"/>
          <a:ext cx="3019424" cy="1370035"/>
        </a:xfrm>
        <a:prstGeom prst="rect">
          <a:avLst/>
        </a:prstGeom>
      </xdr:spPr>
    </xdr:pic>
    <xdr:clientData/>
  </xdr:twoCellAnchor>
  <xdr:twoCellAnchor editAs="oneCell">
    <xdr:from>
      <xdr:col>18</xdr:col>
      <xdr:colOff>1009650</xdr:colOff>
      <xdr:row>0</xdr:row>
      <xdr:rowOff>0</xdr:rowOff>
    </xdr:from>
    <xdr:to>
      <xdr:col>21</xdr:col>
      <xdr:colOff>200025</xdr:colOff>
      <xdr:row>7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F08C50-0C26-4569-AF48-32E5996B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20900" y="0"/>
          <a:ext cx="319087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46"/>
  <sheetViews>
    <sheetView showGridLines="0" tabSelected="1" topLeftCell="H1" workbookViewId="0">
      <selection activeCell="AA10" sqref="AA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1.140625" customWidth="1"/>
    <col min="18" max="19" width="18.85546875" customWidth="1"/>
    <col min="20" max="20" width="22.28515625" customWidth="1"/>
    <col min="21" max="21" width="18.85546875" customWidth="1"/>
    <col min="22" max="22" width="22.28515625" customWidth="1"/>
    <col min="23" max="23" width="18.85546875" customWidth="1"/>
    <col min="24" max="24" width="23.7109375" customWidth="1"/>
    <col min="25" max="25" width="23.42578125" customWidth="1"/>
    <col min="26" max="26" width="22.28515625" customWidth="1"/>
    <col min="27" max="27" width="21" customWidth="1"/>
    <col min="28" max="28" width="0" hidden="1" customWidth="1"/>
    <col min="29" max="29" width="6.42578125" customWidth="1"/>
  </cols>
  <sheetData>
    <row r="4" spans="1:27" ht="18.75" x14ac:dyDescent="0.3">
      <c r="N4" s="21" t="s">
        <v>80</v>
      </c>
      <c r="O4" s="22"/>
      <c r="P4" s="23"/>
      <c r="Q4" s="24"/>
    </row>
    <row r="7" spans="1:27" x14ac:dyDescent="0.25">
      <c r="A7" s="1" t="s">
        <v>0</v>
      </c>
      <c r="B7" s="1">
        <v>2023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</v>
      </c>
      <c r="S7" s="2" t="s">
        <v>1</v>
      </c>
      <c r="T7" s="2" t="s">
        <v>1</v>
      </c>
      <c r="U7" s="2" t="s">
        <v>1</v>
      </c>
      <c r="V7" s="2" t="s">
        <v>1</v>
      </c>
      <c r="W7" s="2" t="s">
        <v>1</v>
      </c>
      <c r="X7" s="2" t="s">
        <v>1</v>
      </c>
      <c r="Y7" s="2" t="s">
        <v>1</v>
      </c>
      <c r="Z7" s="2" t="s">
        <v>1</v>
      </c>
      <c r="AA7" s="2" t="s">
        <v>1</v>
      </c>
    </row>
    <row r="8" spans="1:27" x14ac:dyDescent="0.25">
      <c r="A8" s="1" t="s">
        <v>2</v>
      </c>
      <c r="B8" s="1" t="s">
        <v>3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</v>
      </c>
      <c r="U8" s="2" t="s">
        <v>1</v>
      </c>
      <c r="V8" s="2" t="s">
        <v>1</v>
      </c>
      <c r="W8" s="2" t="s">
        <v>1</v>
      </c>
      <c r="X8" s="2" t="s">
        <v>1</v>
      </c>
      <c r="Y8" s="2" t="s">
        <v>1</v>
      </c>
      <c r="Z8" s="2" t="s">
        <v>1</v>
      </c>
      <c r="AA8" s="2" t="s">
        <v>1</v>
      </c>
    </row>
    <row r="9" spans="1:27" x14ac:dyDescent="0.25">
      <c r="A9" s="1" t="s">
        <v>4</v>
      </c>
      <c r="B9" s="1" t="s">
        <v>5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1</v>
      </c>
      <c r="M9" s="2" t="s">
        <v>1</v>
      </c>
      <c r="N9" s="2" t="s">
        <v>1</v>
      </c>
      <c r="O9" s="2" t="s">
        <v>1</v>
      </c>
      <c r="P9" s="2" t="s">
        <v>1</v>
      </c>
      <c r="Q9" s="2" t="s">
        <v>1</v>
      </c>
      <c r="R9" s="2" t="s">
        <v>1</v>
      </c>
      <c r="S9" s="2" t="s">
        <v>1</v>
      </c>
      <c r="T9" s="2" t="s">
        <v>1</v>
      </c>
      <c r="U9" s="2" t="s">
        <v>1</v>
      </c>
      <c r="V9" s="2" t="s">
        <v>1</v>
      </c>
      <c r="W9" s="2" t="s">
        <v>1</v>
      </c>
      <c r="X9" s="2" t="s">
        <v>1</v>
      </c>
      <c r="Y9" s="2" t="s">
        <v>1</v>
      </c>
      <c r="Z9" s="2" t="s">
        <v>1</v>
      </c>
      <c r="AA9" s="2" t="s">
        <v>1</v>
      </c>
    </row>
    <row r="10" spans="1:27" ht="24" x14ac:dyDescent="0.25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  <c r="G10" s="1" t="s">
        <v>12</v>
      </c>
      <c r="H10" s="1" t="s">
        <v>13</v>
      </c>
      <c r="I10" s="1" t="s">
        <v>14</v>
      </c>
      <c r="J10" s="1" t="s">
        <v>15</v>
      </c>
      <c r="K10" s="1" t="s">
        <v>16</v>
      </c>
      <c r="L10" s="1" t="s">
        <v>17</v>
      </c>
      <c r="M10" s="1" t="s">
        <v>18</v>
      </c>
      <c r="N10" s="1" t="s">
        <v>19</v>
      </c>
      <c r="O10" s="1" t="s">
        <v>20</v>
      </c>
      <c r="P10" s="1" t="s">
        <v>21</v>
      </c>
      <c r="Q10" s="1" t="s">
        <v>22</v>
      </c>
      <c r="R10" s="1" t="s">
        <v>23</v>
      </c>
      <c r="S10" s="1" t="s">
        <v>24</v>
      </c>
      <c r="T10" s="32" t="s">
        <v>86</v>
      </c>
      <c r="U10" s="1" t="s">
        <v>25</v>
      </c>
      <c r="V10" s="33" t="s">
        <v>87</v>
      </c>
      <c r="W10" s="1" t="s">
        <v>26</v>
      </c>
      <c r="X10" s="34" t="s">
        <v>88</v>
      </c>
      <c r="Y10" s="35" t="s">
        <v>89</v>
      </c>
      <c r="Z10" s="1" t="s">
        <v>27</v>
      </c>
      <c r="AA10" s="36" t="s">
        <v>90</v>
      </c>
    </row>
    <row r="11" spans="1:27" ht="22.5" x14ac:dyDescent="0.25">
      <c r="A11" s="3" t="s">
        <v>28</v>
      </c>
      <c r="B11" s="4" t="s">
        <v>29</v>
      </c>
      <c r="C11" s="5" t="s">
        <v>30</v>
      </c>
      <c r="D11" s="3" t="s">
        <v>31</v>
      </c>
      <c r="E11" s="3" t="s">
        <v>32</v>
      </c>
      <c r="F11" s="3" t="s">
        <v>32</v>
      </c>
      <c r="G11" s="3" t="s">
        <v>32</v>
      </c>
      <c r="H11" s="3"/>
      <c r="I11" s="3"/>
      <c r="J11" s="3"/>
      <c r="K11" s="3"/>
      <c r="L11" s="3"/>
      <c r="M11" s="3" t="s">
        <v>33</v>
      </c>
      <c r="N11" s="3" t="s">
        <v>34</v>
      </c>
      <c r="O11" s="3" t="s">
        <v>35</v>
      </c>
      <c r="P11" s="4" t="s">
        <v>36</v>
      </c>
      <c r="Q11" s="6">
        <v>5817056048</v>
      </c>
      <c r="R11" s="6">
        <v>0</v>
      </c>
      <c r="S11" s="6">
        <v>212000000</v>
      </c>
      <c r="T11" s="6">
        <v>5605056048</v>
      </c>
      <c r="U11" s="6">
        <v>0</v>
      </c>
      <c r="V11" s="6">
        <v>5605056048</v>
      </c>
      <c r="W11" s="6">
        <v>0</v>
      </c>
      <c r="X11" s="6">
        <v>4424855709</v>
      </c>
      <c r="Y11" s="6">
        <v>4424855709</v>
      </c>
      <c r="Z11" s="6">
        <v>4424855709</v>
      </c>
      <c r="AA11" s="6">
        <v>4424006305</v>
      </c>
    </row>
    <row r="12" spans="1:27" ht="22.5" x14ac:dyDescent="0.25">
      <c r="A12" s="3" t="s">
        <v>28</v>
      </c>
      <c r="B12" s="4" t="s">
        <v>29</v>
      </c>
      <c r="C12" s="5" t="s">
        <v>37</v>
      </c>
      <c r="D12" s="3" t="s">
        <v>31</v>
      </c>
      <c r="E12" s="3" t="s">
        <v>32</v>
      </c>
      <c r="F12" s="3" t="s">
        <v>32</v>
      </c>
      <c r="G12" s="3" t="s">
        <v>38</v>
      </c>
      <c r="H12" s="3"/>
      <c r="I12" s="3"/>
      <c r="J12" s="3"/>
      <c r="K12" s="3"/>
      <c r="L12" s="3"/>
      <c r="M12" s="3" t="s">
        <v>33</v>
      </c>
      <c r="N12" s="3" t="s">
        <v>34</v>
      </c>
      <c r="O12" s="3" t="s">
        <v>35</v>
      </c>
      <c r="P12" s="4" t="s">
        <v>39</v>
      </c>
      <c r="Q12" s="6">
        <v>2091669587</v>
      </c>
      <c r="R12" s="6">
        <v>0</v>
      </c>
      <c r="S12" s="6">
        <v>0</v>
      </c>
      <c r="T12" s="6">
        <v>2091669587</v>
      </c>
      <c r="U12" s="6">
        <v>0</v>
      </c>
      <c r="V12" s="6">
        <v>2091669587</v>
      </c>
      <c r="W12" s="6">
        <v>0</v>
      </c>
      <c r="X12" s="6">
        <v>1725390599</v>
      </c>
      <c r="Y12" s="6">
        <v>1725390599</v>
      </c>
      <c r="Z12" s="6">
        <v>1725260652</v>
      </c>
      <c r="AA12" s="6">
        <v>1725189868</v>
      </c>
    </row>
    <row r="13" spans="1:27" ht="33.75" x14ac:dyDescent="0.25">
      <c r="A13" s="3" t="s">
        <v>28</v>
      </c>
      <c r="B13" s="4" t="s">
        <v>29</v>
      </c>
      <c r="C13" s="5" t="s">
        <v>40</v>
      </c>
      <c r="D13" s="3" t="s">
        <v>31</v>
      </c>
      <c r="E13" s="3" t="s">
        <v>32</v>
      </c>
      <c r="F13" s="3" t="s">
        <v>32</v>
      </c>
      <c r="G13" s="3" t="s">
        <v>41</v>
      </c>
      <c r="H13" s="3"/>
      <c r="I13" s="3"/>
      <c r="J13" s="3"/>
      <c r="K13" s="3"/>
      <c r="L13" s="3"/>
      <c r="M13" s="3" t="s">
        <v>33</v>
      </c>
      <c r="N13" s="3" t="s">
        <v>34</v>
      </c>
      <c r="O13" s="3" t="s">
        <v>35</v>
      </c>
      <c r="P13" s="4" t="s">
        <v>42</v>
      </c>
      <c r="Q13" s="6">
        <v>592514841</v>
      </c>
      <c r="R13" s="6">
        <v>200000000</v>
      </c>
      <c r="S13" s="6">
        <v>0</v>
      </c>
      <c r="T13" s="6">
        <v>792514841</v>
      </c>
      <c r="U13" s="6">
        <v>0</v>
      </c>
      <c r="V13" s="6">
        <v>790759441</v>
      </c>
      <c r="W13" s="6">
        <v>1755400</v>
      </c>
      <c r="X13" s="6">
        <v>608343586</v>
      </c>
      <c r="Y13" s="6">
        <v>608343586</v>
      </c>
      <c r="Z13" s="6">
        <v>608343586</v>
      </c>
      <c r="AA13" s="6">
        <v>607857570</v>
      </c>
    </row>
    <row r="14" spans="1:27" ht="29.25" customHeight="1" x14ac:dyDescent="0.25">
      <c r="A14" s="9"/>
      <c r="B14" s="10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8" t="s">
        <v>74</v>
      </c>
      <c r="Q14" s="17">
        <f>SUM(Q11:Q13)</f>
        <v>8501240476</v>
      </c>
      <c r="R14" s="17">
        <f t="shared" ref="R14:AA14" si="0">SUM(R11:R13)</f>
        <v>200000000</v>
      </c>
      <c r="S14" s="17">
        <f t="shared" si="0"/>
        <v>212000000</v>
      </c>
      <c r="T14" s="17">
        <f t="shared" si="0"/>
        <v>8489240476</v>
      </c>
      <c r="U14" s="17">
        <f t="shared" si="0"/>
        <v>0</v>
      </c>
      <c r="V14" s="17">
        <f t="shared" si="0"/>
        <v>8487485076</v>
      </c>
      <c r="W14" s="17">
        <f t="shared" si="0"/>
        <v>1755400</v>
      </c>
      <c r="X14" s="17">
        <f t="shared" si="0"/>
        <v>6758589894</v>
      </c>
      <c r="Y14" s="17">
        <f t="shared" si="0"/>
        <v>6758589894</v>
      </c>
      <c r="Z14" s="17">
        <f t="shared" si="0"/>
        <v>6758459947</v>
      </c>
      <c r="AA14" s="17">
        <f t="shared" si="0"/>
        <v>6757053743</v>
      </c>
    </row>
    <row r="15" spans="1:27" ht="22.5" x14ac:dyDescent="0.25">
      <c r="A15" s="3" t="s">
        <v>28</v>
      </c>
      <c r="B15" s="4" t="s">
        <v>29</v>
      </c>
      <c r="C15" s="5" t="s">
        <v>43</v>
      </c>
      <c r="D15" s="3" t="s">
        <v>31</v>
      </c>
      <c r="E15" s="3" t="s">
        <v>38</v>
      </c>
      <c r="F15" s="3"/>
      <c r="G15" s="3"/>
      <c r="H15" s="3"/>
      <c r="I15" s="3"/>
      <c r="J15" s="3"/>
      <c r="K15" s="3"/>
      <c r="L15" s="3"/>
      <c r="M15" s="3" t="s">
        <v>33</v>
      </c>
      <c r="N15" s="3" t="s">
        <v>34</v>
      </c>
      <c r="O15" s="3" t="s">
        <v>35</v>
      </c>
      <c r="P15" s="4" t="s">
        <v>44</v>
      </c>
      <c r="Q15" s="6">
        <v>1651240817</v>
      </c>
      <c r="R15" s="6">
        <v>0</v>
      </c>
      <c r="S15" s="6">
        <v>0</v>
      </c>
      <c r="T15" s="6">
        <v>1651240817</v>
      </c>
      <c r="U15" s="6">
        <v>0</v>
      </c>
      <c r="V15" s="6">
        <v>1628535935.05</v>
      </c>
      <c r="W15" s="6">
        <v>22704881.949999999</v>
      </c>
      <c r="X15" s="6">
        <v>1589434340.05</v>
      </c>
      <c r="Y15" s="6">
        <v>978537784.67999995</v>
      </c>
      <c r="Z15" s="6">
        <v>797570758.67999995</v>
      </c>
      <c r="AA15" s="6">
        <v>788755309.67999995</v>
      </c>
    </row>
    <row r="16" spans="1:27" ht="22.5" x14ac:dyDescent="0.25">
      <c r="A16" s="3" t="s">
        <v>28</v>
      </c>
      <c r="B16" s="4" t="s">
        <v>29</v>
      </c>
      <c r="C16" s="5" t="s">
        <v>43</v>
      </c>
      <c r="D16" s="3" t="s">
        <v>31</v>
      </c>
      <c r="E16" s="3" t="s">
        <v>38</v>
      </c>
      <c r="F16" s="3"/>
      <c r="G16" s="3"/>
      <c r="H16" s="3"/>
      <c r="I16" s="3"/>
      <c r="J16" s="3"/>
      <c r="K16" s="3"/>
      <c r="L16" s="3"/>
      <c r="M16" s="3" t="s">
        <v>45</v>
      </c>
      <c r="N16" s="3" t="s">
        <v>46</v>
      </c>
      <c r="O16" s="3" t="s">
        <v>35</v>
      </c>
      <c r="P16" s="4" t="s">
        <v>44</v>
      </c>
      <c r="Q16" s="6">
        <v>1765300300</v>
      </c>
      <c r="R16" s="6">
        <v>0</v>
      </c>
      <c r="S16" s="6">
        <v>12000000</v>
      </c>
      <c r="T16" s="6">
        <v>1753300300</v>
      </c>
      <c r="U16" s="6">
        <v>0</v>
      </c>
      <c r="V16" s="6">
        <v>1648392830.6500001</v>
      </c>
      <c r="W16" s="6">
        <v>104907469.34999999</v>
      </c>
      <c r="X16" s="6">
        <v>1483219300.6500001</v>
      </c>
      <c r="Y16" s="6">
        <v>1224762969.6400001</v>
      </c>
      <c r="Z16" s="6">
        <v>1224762969.6400001</v>
      </c>
      <c r="AA16" s="6">
        <v>1223932439.6400001</v>
      </c>
    </row>
    <row r="17" spans="1:28" ht="36.75" customHeight="1" x14ac:dyDescent="0.25">
      <c r="A17" s="9"/>
      <c r="B17" s="10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8" t="s">
        <v>75</v>
      </c>
      <c r="Q17" s="17">
        <f>SUM(Q15:Q16)</f>
        <v>3416541117</v>
      </c>
      <c r="R17" s="17">
        <f t="shared" ref="R17:AA17" si="1">SUM(R15:R16)</f>
        <v>0</v>
      </c>
      <c r="S17" s="17">
        <f>SUM(S15:S16)</f>
        <v>12000000</v>
      </c>
      <c r="T17" s="17">
        <f>SUM(T15:T16)</f>
        <v>3404541117</v>
      </c>
      <c r="U17" s="17">
        <f t="shared" si="1"/>
        <v>0</v>
      </c>
      <c r="V17" s="17">
        <f t="shared" si="1"/>
        <v>3276928765.6999998</v>
      </c>
      <c r="W17" s="17">
        <f t="shared" si="1"/>
        <v>127612351.3</v>
      </c>
      <c r="X17" s="17">
        <f t="shared" si="1"/>
        <v>3072653640.6999998</v>
      </c>
      <c r="Y17" s="17">
        <f t="shared" si="1"/>
        <v>2203300754.3200002</v>
      </c>
      <c r="Z17" s="17">
        <f t="shared" si="1"/>
        <v>2022333728.3200002</v>
      </c>
      <c r="AA17" s="17">
        <f t="shared" si="1"/>
        <v>2012687749.3200002</v>
      </c>
    </row>
    <row r="18" spans="1:28" ht="33.75" x14ac:dyDescent="0.25">
      <c r="A18" s="3" t="s">
        <v>28</v>
      </c>
      <c r="B18" s="4" t="s">
        <v>29</v>
      </c>
      <c r="C18" s="5" t="s">
        <v>47</v>
      </c>
      <c r="D18" s="3" t="s">
        <v>31</v>
      </c>
      <c r="E18" s="3" t="s">
        <v>41</v>
      </c>
      <c r="F18" s="3" t="s">
        <v>48</v>
      </c>
      <c r="G18" s="3" t="s">
        <v>38</v>
      </c>
      <c r="H18" s="3" t="s">
        <v>49</v>
      </c>
      <c r="I18" s="3"/>
      <c r="J18" s="3"/>
      <c r="K18" s="3"/>
      <c r="L18" s="3"/>
      <c r="M18" s="3" t="s">
        <v>33</v>
      </c>
      <c r="N18" s="3" t="s">
        <v>34</v>
      </c>
      <c r="O18" s="3" t="s">
        <v>35</v>
      </c>
      <c r="P18" s="4" t="s">
        <v>50</v>
      </c>
      <c r="Q18" s="6">
        <v>2060000</v>
      </c>
      <c r="R18" s="6">
        <v>12000000</v>
      </c>
      <c r="S18" s="6">
        <v>0</v>
      </c>
      <c r="T18" s="6">
        <v>14060000</v>
      </c>
      <c r="U18" s="6">
        <v>0</v>
      </c>
      <c r="V18" s="6">
        <v>14060000</v>
      </c>
      <c r="W18" s="6">
        <v>0</v>
      </c>
      <c r="X18" s="6">
        <v>3522597</v>
      </c>
      <c r="Y18" s="6">
        <v>3522597</v>
      </c>
      <c r="Z18" s="6">
        <v>3522597</v>
      </c>
      <c r="AA18" s="6">
        <v>3522597</v>
      </c>
    </row>
    <row r="19" spans="1:28" ht="22.5" x14ac:dyDescent="0.25">
      <c r="A19" s="3" t="s">
        <v>28</v>
      </c>
      <c r="B19" s="4" t="s">
        <v>29</v>
      </c>
      <c r="C19" s="5" t="s">
        <v>51</v>
      </c>
      <c r="D19" s="3" t="s">
        <v>31</v>
      </c>
      <c r="E19" s="3" t="s">
        <v>41</v>
      </c>
      <c r="F19" s="3" t="s">
        <v>34</v>
      </c>
      <c r="G19" s="3"/>
      <c r="H19" s="3"/>
      <c r="I19" s="3"/>
      <c r="J19" s="3"/>
      <c r="K19" s="3"/>
      <c r="L19" s="3"/>
      <c r="M19" s="3" t="s">
        <v>45</v>
      </c>
      <c r="N19" s="3" t="s">
        <v>46</v>
      </c>
      <c r="O19" s="3" t="s">
        <v>35</v>
      </c>
      <c r="P19" s="4" t="s">
        <v>52</v>
      </c>
      <c r="Q19" s="6">
        <v>50000000</v>
      </c>
      <c r="R19" s="6">
        <v>0</v>
      </c>
      <c r="S19" s="6">
        <v>0</v>
      </c>
      <c r="T19" s="6">
        <v>50000000</v>
      </c>
      <c r="U19" s="6">
        <v>0</v>
      </c>
      <c r="V19" s="6">
        <v>0</v>
      </c>
      <c r="W19" s="6">
        <v>50000000</v>
      </c>
      <c r="X19" s="6">
        <v>0</v>
      </c>
      <c r="Y19" s="6">
        <v>0</v>
      </c>
      <c r="Z19" s="6">
        <v>0</v>
      </c>
      <c r="AA19" s="6">
        <v>0</v>
      </c>
    </row>
    <row r="20" spans="1:28" ht="22.5" x14ac:dyDescent="0.25">
      <c r="A20" s="3" t="s">
        <v>28</v>
      </c>
      <c r="B20" s="4" t="s">
        <v>29</v>
      </c>
      <c r="C20" s="5" t="s">
        <v>53</v>
      </c>
      <c r="D20" s="3" t="s">
        <v>31</v>
      </c>
      <c r="E20" s="3" t="s">
        <v>54</v>
      </c>
      <c r="F20" s="3" t="s">
        <v>32</v>
      </c>
      <c r="G20" s="3"/>
      <c r="H20" s="3"/>
      <c r="I20" s="3"/>
      <c r="J20" s="3"/>
      <c r="K20" s="3"/>
      <c r="L20" s="3"/>
      <c r="M20" s="3" t="s">
        <v>33</v>
      </c>
      <c r="N20" s="3" t="s">
        <v>34</v>
      </c>
      <c r="O20" s="3" t="s">
        <v>35</v>
      </c>
      <c r="P20" s="4" t="s">
        <v>55</v>
      </c>
      <c r="Q20" s="6">
        <v>22362701</v>
      </c>
      <c r="R20" s="6">
        <v>0</v>
      </c>
      <c r="S20" s="6">
        <v>0</v>
      </c>
      <c r="T20" s="6">
        <v>22362701</v>
      </c>
      <c r="U20" s="6">
        <v>0</v>
      </c>
      <c r="V20" s="6">
        <v>22293496</v>
      </c>
      <c r="W20" s="6">
        <v>69205</v>
      </c>
      <c r="X20" s="6">
        <v>22293496</v>
      </c>
      <c r="Y20" s="6">
        <v>22293496</v>
      </c>
      <c r="Z20" s="6">
        <v>22293496</v>
      </c>
      <c r="AA20" s="6">
        <v>22293496</v>
      </c>
    </row>
    <row r="21" spans="1:28" ht="22.5" x14ac:dyDescent="0.25">
      <c r="A21" s="3" t="s">
        <v>28</v>
      </c>
      <c r="B21" s="4" t="s">
        <v>29</v>
      </c>
      <c r="C21" s="5" t="s">
        <v>53</v>
      </c>
      <c r="D21" s="3" t="s">
        <v>31</v>
      </c>
      <c r="E21" s="3" t="s">
        <v>54</v>
      </c>
      <c r="F21" s="3" t="s">
        <v>32</v>
      </c>
      <c r="G21" s="3"/>
      <c r="H21" s="3"/>
      <c r="I21" s="3"/>
      <c r="J21" s="3"/>
      <c r="K21" s="3"/>
      <c r="L21" s="3"/>
      <c r="M21" s="3" t="s">
        <v>45</v>
      </c>
      <c r="N21" s="3" t="s">
        <v>46</v>
      </c>
      <c r="O21" s="3" t="s">
        <v>35</v>
      </c>
      <c r="P21" s="4" t="s">
        <v>55</v>
      </c>
      <c r="Q21" s="6">
        <v>0</v>
      </c>
      <c r="R21" s="6">
        <v>12000000</v>
      </c>
      <c r="S21" s="6">
        <v>0</v>
      </c>
      <c r="T21" s="6">
        <v>12000000</v>
      </c>
      <c r="U21" s="6">
        <v>0</v>
      </c>
      <c r="V21" s="6">
        <v>6367146</v>
      </c>
      <c r="W21" s="6">
        <v>5632854</v>
      </c>
      <c r="X21" s="6">
        <v>6367146</v>
      </c>
      <c r="Y21" s="6">
        <v>6367146</v>
      </c>
      <c r="Z21" s="6">
        <v>6367146</v>
      </c>
      <c r="AA21" s="6">
        <v>6367146</v>
      </c>
    </row>
    <row r="22" spans="1:28" ht="22.5" x14ac:dyDescent="0.25">
      <c r="A22" s="3" t="s">
        <v>28</v>
      </c>
      <c r="B22" s="4" t="s">
        <v>29</v>
      </c>
      <c r="C22" s="5" t="s">
        <v>56</v>
      </c>
      <c r="D22" s="3" t="s">
        <v>31</v>
      </c>
      <c r="E22" s="3" t="s">
        <v>54</v>
      </c>
      <c r="F22" s="3" t="s">
        <v>48</v>
      </c>
      <c r="G22" s="3" t="s">
        <v>32</v>
      </c>
      <c r="H22" s="3"/>
      <c r="I22" s="3"/>
      <c r="J22" s="3"/>
      <c r="K22" s="3"/>
      <c r="L22" s="3"/>
      <c r="M22" s="3" t="s">
        <v>33</v>
      </c>
      <c r="N22" s="3" t="s">
        <v>57</v>
      </c>
      <c r="O22" s="3" t="s">
        <v>58</v>
      </c>
      <c r="P22" s="4" t="s">
        <v>59</v>
      </c>
      <c r="Q22" s="6">
        <v>46000000</v>
      </c>
      <c r="R22" s="6">
        <v>0</v>
      </c>
      <c r="S22" s="6">
        <v>0</v>
      </c>
      <c r="T22" s="6">
        <v>46000000</v>
      </c>
      <c r="U22" s="6">
        <v>0</v>
      </c>
      <c r="V22" s="6">
        <v>0</v>
      </c>
      <c r="W22" s="6">
        <v>46000000</v>
      </c>
      <c r="X22" s="6">
        <v>0</v>
      </c>
      <c r="Y22" s="6">
        <v>0</v>
      </c>
      <c r="Z22" s="6">
        <v>0</v>
      </c>
      <c r="AA22" s="6">
        <v>0</v>
      </c>
    </row>
    <row r="23" spans="1:28" ht="42.75" customHeight="1" x14ac:dyDescent="0.25">
      <c r="A23" s="9"/>
      <c r="B23" s="10"/>
      <c r="C23" s="1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8" t="s">
        <v>76</v>
      </c>
      <c r="Q23" s="17">
        <f>SUM(Q18:Q22)</f>
        <v>120422701</v>
      </c>
      <c r="R23" s="17">
        <f>SUM(R18:R22)</f>
        <v>24000000</v>
      </c>
      <c r="S23" s="17">
        <f t="shared" ref="S23:AA23" si="2">SUM(S18:S22)</f>
        <v>0</v>
      </c>
      <c r="T23" s="17">
        <f t="shared" si="2"/>
        <v>144422701</v>
      </c>
      <c r="U23" s="17">
        <f t="shared" si="2"/>
        <v>0</v>
      </c>
      <c r="V23" s="17">
        <f t="shared" si="2"/>
        <v>42720642</v>
      </c>
      <c r="W23" s="17">
        <f t="shared" si="2"/>
        <v>101702059</v>
      </c>
      <c r="X23" s="17">
        <f t="shared" si="2"/>
        <v>32183239</v>
      </c>
      <c r="Y23" s="17">
        <f t="shared" si="2"/>
        <v>32183239</v>
      </c>
      <c r="Z23" s="17">
        <f t="shared" si="2"/>
        <v>32183239</v>
      </c>
      <c r="AA23" s="17">
        <f t="shared" si="2"/>
        <v>32183239</v>
      </c>
    </row>
    <row r="24" spans="1:28" ht="33" customHeight="1" x14ac:dyDescent="0.25">
      <c r="A24" s="13"/>
      <c r="B24" s="14"/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9" t="s">
        <v>77</v>
      </c>
      <c r="Q24" s="20">
        <f>+Q23+Q17+Q14</f>
        <v>12038204294</v>
      </c>
      <c r="R24" s="20">
        <f>+R23+R17+R14</f>
        <v>224000000</v>
      </c>
      <c r="S24" s="20">
        <f t="shared" ref="S24:AA24" si="3">+S23+S17+S14</f>
        <v>224000000</v>
      </c>
      <c r="T24" s="20">
        <f t="shared" si="3"/>
        <v>12038204294</v>
      </c>
      <c r="U24" s="20">
        <f t="shared" si="3"/>
        <v>0</v>
      </c>
      <c r="V24" s="20">
        <f t="shared" si="3"/>
        <v>11807134483.700001</v>
      </c>
      <c r="W24" s="20">
        <f t="shared" si="3"/>
        <v>231069810.30000001</v>
      </c>
      <c r="X24" s="20">
        <f t="shared" si="3"/>
        <v>9863426773.7000008</v>
      </c>
      <c r="Y24" s="20">
        <f t="shared" si="3"/>
        <v>8994073887.3199997</v>
      </c>
      <c r="Z24" s="20">
        <f t="shared" si="3"/>
        <v>8812976914.3199997</v>
      </c>
      <c r="AA24" s="20">
        <f t="shared" si="3"/>
        <v>8801924731.3199997</v>
      </c>
    </row>
    <row r="25" spans="1:28" ht="67.5" x14ac:dyDescent="0.25">
      <c r="A25" s="3" t="s">
        <v>28</v>
      </c>
      <c r="B25" s="4" t="s">
        <v>29</v>
      </c>
      <c r="C25" s="5" t="s">
        <v>60</v>
      </c>
      <c r="D25" s="3" t="s">
        <v>61</v>
      </c>
      <c r="E25" s="3" t="s">
        <v>62</v>
      </c>
      <c r="F25" s="3" t="s">
        <v>63</v>
      </c>
      <c r="G25" s="3" t="s">
        <v>64</v>
      </c>
      <c r="H25" s="3"/>
      <c r="I25" s="3"/>
      <c r="J25" s="3"/>
      <c r="K25" s="3"/>
      <c r="L25" s="3"/>
      <c r="M25" s="3" t="s">
        <v>33</v>
      </c>
      <c r="N25" s="3" t="s">
        <v>34</v>
      </c>
      <c r="O25" s="3" t="s">
        <v>35</v>
      </c>
      <c r="P25" s="4" t="s">
        <v>65</v>
      </c>
      <c r="Q25" s="6">
        <v>8365588461</v>
      </c>
      <c r="R25" s="6">
        <v>0</v>
      </c>
      <c r="S25" s="6">
        <v>0</v>
      </c>
      <c r="T25" s="6">
        <v>8365588461</v>
      </c>
      <c r="U25" s="6">
        <v>0</v>
      </c>
      <c r="V25" s="6">
        <v>8120302931</v>
      </c>
      <c r="W25" s="6">
        <v>245285530</v>
      </c>
      <c r="X25" s="6">
        <v>7848795980.8400002</v>
      </c>
      <c r="Y25" s="6">
        <v>5116345920.4899998</v>
      </c>
      <c r="Z25" s="6">
        <v>4953130128.4899998</v>
      </c>
      <c r="AA25" s="6">
        <v>4798592096.4899998</v>
      </c>
    </row>
    <row r="26" spans="1:28" ht="67.5" x14ac:dyDescent="0.25">
      <c r="A26" s="3" t="s">
        <v>28</v>
      </c>
      <c r="B26" s="4" t="s">
        <v>29</v>
      </c>
      <c r="C26" s="5" t="s">
        <v>60</v>
      </c>
      <c r="D26" s="3" t="s">
        <v>61</v>
      </c>
      <c r="E26" s="3" t="s">
        <v>62</v>
      </c>
      <c r="F26" s="3" t="s">
        <v>63</v>
      </c>
      <c r="G26" s="3" t="s">
        <v>64</v>
      </c>
      <c r="H26" s="3"/>
      <c r="I26" s="3"/>
      <c r="J26" s="3"/>
      <c r="K26" s="3"/>
      <c r="L26" s="3"/>
      <c r="M26" s="3" t="s">
        <v>45</v>
      </c>
      <c r="N26" s="3" t="s">
        <v>46</v>
      </c>
      <c r="O26" s="3" t="s">
        <v>35</v>
      </c>
      <c r="P26" s="4" t="s">
        <v>65</v>
      </c>
      <c r="Q26" s="6">
        <v>1352867847</v>
      </c>
      <c r="R26" s="6">
        <v>0</v>
      </c>
      <c r="S26" s="6">
        <v>0</v>
      </c>
      <c r="T26" s="6">
        <v>1352867847</v>
      </c>
      <c r="U26" s="6">
        <v>0</v>
      </c>
      <c r="V26" s="6">
        <v>900449079</v>
      </c>
      <c r="W26" s="6">
        <v>452418768</v>
      </c>
      <c r="X26" s="6">
        <v>669598204</v>
      </c>
      <c r="Y26" s="6">
        <v>89901102</v>
      </c>
      <c r="Z26" s="6">
        <v>89901102</v>
      </c>
      <c r="AA26" s="6">
        <v>78983069</v>
      </c>
    </row>
    <row r="27" spans="1:28" ht="67.5" x14ac:dyDescent="0.25">
      <c r="A27" s="3" t="s">
        <v>28</v>
      </c>
      <c r="B27" s="4" t="s">
        <v>29</v>
      </c>
      <c r="C27" s="5" t="s">
        <v>60</v>
      </c>
      <c r="D27" s="3" t="s">
        <v>61</v>
      </c>
      <c r="E27" s="3" t="s">
        <v>62</v>
      </c>
      <c r="F27" s="3" t="s">
        <v>63</v>
      </c>
      <c r="G27" s="3" t="s">
        <v>64</v>
      </c>
      <c r="H27" s="3"/>
      <c r="I27" s="3"/>
      <c r="J27" s="3"/>
      <c r="K27" s="3"/>
      <c r="L27" s="3"/>
      <c r="M27" s="3" t="s">
        <v>45</v>
      </c>
      <c r="N27" s="3" t="s">
        <v>66</v>
      </c>
      <c r="O27" s="3" t="s">
        <v>35</v>
      </c>
      <c r="P27" s="4" t="s">
        <v>65</v>
      </c>
      <c r="Q27" s="6">
        <v>45373304</v>
      </c>
      <c r="R27" s="6">
        <v>0</v>
      </c>
      <c r="S27" s="6">
        <v>0</v>
      </c>
      <c r="T27" s="6">
        <v>45373304</v>
      </c>
      <c r="U27" s="6">
        <v>0</v>
      </c>
      <c r="V27" s="6">
        <v>0</v>
      </c>
      <c r="W27" s="6">
        <v>45373304</v>
      </c>
      <c r="X27" s="6">
        <v>0</v>
      </c>
      <c r="Y27" s="6">
        <v>0</v>
      </c>
      <c r="Z27" s="6">
        <v>0</v>
      </c>
      <c r="AA27" s="6">
        <v>0</v>
      </c>
    </row>
    <row r="28" spans="1:28" ht="101.25" x14ac:dyDescent="0.25">
      <c r="A28" s="3" t="s">
        <v>28</v>
      </c>
      <c r="B28" s="4" t="s">
        <v>29</v>
      </c>
      <c r="C28" s="5" t="s">
        <v>67</v>
      </c>
      <c r="D28" s="3" t="s">
        <v>61</v>
      </c>
      <c r="E28" s="3" t="s">
        <v>62</v>
      </c>
      <c r="F28" s="3" t="s">
        <v>63</v>
      </c>
      <c r="G28" s="3" t="s">
        <v>68</v>
      </c>
      <c r="H28" s="3"/>
      <c r="I28" s="3"/>
      <c r="J28" s="3"/>
      <c r="K28" s="3"/>
      <c r="L28" s="3"/>
      <c r="M28" s="3" t="s">
        <v>33</v>
      </c>
      <c r="N28" s="3" t="s">
        <v>34</v>
      </c>
      <c r="O28" s="3" t="s">
        <v>35</v>
      </c>
      <c r="P28" s="4" t="s">
        <v>69</v>
      </c>
      <c r="Q28" s="6">
        <v>1727628483</v>
      </c>
      <c r="R28" s="6">
        <v>0</v>
      </c>
      <c r="S28" s="6">
        <v>0</v>
      </c>
      <c r="T28" s="6">
        <v>1727628483</v>
      </c>
      <c r="U28" s="6">
        <v>0</v>
      </c>
      <c r="V28" s="6">
        <v>1573930097</v>
      </c>
      <c r="W28" s="6">
        <v>153698386</v>
      </c>
      <c r="X28" s="6">
        <v>1354906460</v>
      </c>
      <c r="Y28" s="6">
        <v>943848497.96000004</v>
      </c>
      <c r="Z28" s="6">
        <v>934735497.96000004</v>
      </c>
      <c r="AA28" s="6">
        <v>912436741.96000004</v>
      </c>
    </row>
    <row r="29" spans="1:28" ht="101.25" x14ac:dyDescent="0.25">
      <c r="A29" s="3" t="s">
        <v>28</v>
      </c>
      <c r="B29" s="4" t="s">
        <v>29</v>
      </c>
      <c r="C29" s="5" t="s">
        <v>67</v>
      </c>
      <c r="D29" s="3" t="s">
        <v>61</v>
      </c>
      <c r="E29" s="3" t="s">
        <v>62</v>
      </c>
      <c r="F29" s="3" t="s">
        <v>63</v>
      </c>
      <c r="G29" s="3" t="s">
        <v>68</v>
      </c>
      <c r="H29" s="3"/>
      <c r="I29" s="3"/>
      <c r="J29" s="3"/>
      <c r="K29" s="3"/>
      <c r="L29" s="3"/>
      <c r="M29" s="3" t="s">
        <v>45</v>
      </c>
      <c r="N29" s="3" t="s">
        <v>46</v>
      </c>
      <c r="O29" s="3" t="s">
        <v>35</v>
      </c>
      <c r="P29" s="4" t="s">
        <v>69</v>
      </c>
      <c r="Q29" s="6">
        <v>250000000</v>
      </c>
      <c r="R29" s="6">
        <v>0</v>
      </c>
      <c r="S29" s="6">
        <v>0</v>
      </c>
      <c r="T29" s="6">
        <v>250000000</v>
      </c>
      <c r="U29" s="6">
        <v>0</v>
      </c>
      <c r="V29" s="6">
        <v>110670000</v>
      </c>
      <c r="W29" s="6">
        <v>139330000</v>
      </c>
      <c r="X29" s="6">
        <v>79607878</v>
      </c>
      <c r="Y29" s="6">
        <v>49737878</v>
      </c>
      <c r="Z29" s="6">
        <v>49459878</v>
      </c>
      <c r="AA29" s="6">
        <v>49459878</v>
      </c>
    </row>
    <row r="30" spans="1:28" ht="56.25" x14ac:dyDescent="0.25">
      <c r="A30" s="3" t="s">
        <v>28</v>
      </c>
      <c r="B30" s="4" t="s">
        <v>29</v>
      </c>
      <c r="C30" s="5" t="s">
        <v>70</v>
      </c>
      <c r="D30" s="3" t="s">
        <v>61</v>
      </c>
      <c r="E30" s="3" t="s">
        <v>71</v>
      </c>
      <c r="F30" s="3" t="s">
        <v>63</v>
      </c>
      <c r="G30" s="3" t="s">
        <v>72</v>
      </c>
      <c r="H30" s="3"/>
      <c r="I30" s="3"/>
      <c r="J30" s="3"/>
      <c r="K30" s="3"/>
      <c r="L30" s="3"/>
      <c r="M30" s="3" t="s">
        <v>33</v>
      </c>
      <c r="N30" s="3" t="s">
        <v>34</v>
      </c>
      <c r="O30" s="3" t="s">
        <v>35</v>
      </c>
      <c r="P30" s="4" t="s">
        <v>73</v>
      </c>
      <c r="Q30" s="6">
        <v>11145667335</v>
      </c>
      <c r="R30" s="6">
        <v>0</v>
      </c>
      <c r="S30" s="6">
        <v>0</v>
      </c>
      <c r="T30" s="6">
        <v>11145667335</v>
      </c>
      <c r="U30" s="6">
        <v>0</v>
      </c>
      <c r="V30" s="6">
        <v>9982701967.1299992</v>
      </c>
      <c r="W30" s="6">
        <v>1162965367.8699999</v>
      </c>
      <c r="X30" s="6">
        <v>7699893480.1300001</v>
      </c>
      <c r="Y30" s="6">
        <v>3465517495.3499999</v>
      </c>
      <c r="Z30" s="6">
        <v>3421253245.3499999</v>
      </c>
      <c r="AA30" s="6">
        <v>3365099245.3499999</v>
      </c>
    </row>
    <row r="31" spans="1:28" ht="56.25" x14ac:dyDescent="0.25">
      <c r="A31" s="3" t="s">
        <v>28</v>
      </c>
      <c r="B31" s="4" t="s">
        <v>29</v>
      </c>
      <c r="C31" s="5" t="s">
        <v>70</v>
      </c>
      <c r="D31" s="3" t="s">
        <v>61</v>
      </c>
      <c r="E31" s="3" t="s">
        <v>71</v>
      </c>
      <c r="F31" s="3" t="s">
        <v>63</v>
      </c>
      <c r="G31" s="3" t="s">
        <v>72</v>
      </c>
      <c r="H31" s="3"/>
      <c r="I31" s="3"/>
      <c r="J31" s="3"/>
      <c r="K31" s="3"/>
      <c r="L31" s="3"/>
      <c r="M31" s="3" t="s">
        <v>45</v>
      </c>
      <c r="N31" s="3" t="s">
        <v>46</v>
      </c>
      <c r="O31" s="3" t="s">
        <v>35</v>
      </c>
      <c r="P31" s="4" t="s">
        <v>73</v>
      </c>
      <c r="Q31" s="6">
        <v>1200000000</v>
      </c>
      <c r="R31" s="6">
        <v>0</v>
      </c>
      <c r="S31" s="6">
        <v>0</v>
      </c>
      <c r="T31" s="6">
        <v>1200000000</v>
      </c>
      <c r="U31" s="6">
        <v>0</v>
      </c>
      <c r="V31" s="6">
        <v>68984000</v>
      </c>
      <c r="W31" s="6">
        <v>1131016000</v>
      </c>
      <c r="X31" s="6">
        <v>40000000</v>
      </c>
      <c r="Y31" s="6">
        <v>0</v>
      </c>
      <c r="Z31" s="6">
        <v>0</v>
      </c>
      <c r="AA31" s="6">
        <v>0</v>
      </c>
    </row>
    <row r="32" spans="1:28" ht="34.5" customHeight="1" x14ac:dyDescent="0.25">
      <c r="A32" s="9"/>
      <c r="B32" s="10"/>
      <c r="C32" s="11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8" t="s">
        <v>78</v>
      </c>
      <c r="Q32" s="17">
        <f>SUM(Q25:Q31)</f>
        <v>24087125430</v>
      </c>
      <c r="R32" s="17">
        <f t="shared" ref="R32:AB32" si="4">SUM(R25:R31)</f>
        <v>0</v>
      </c>
      <c r="S32" s="17">
        <f t="shared" si="4"/>
        <v>0</v>
      </c>
      <c r="T32" s="17">
        <f>SUM(T25:T31)</f>
        <v>24087125430</v>
      </c>
      <c r="U32" s="17">
        <f t="shared" si="4"/>
        <v>0</v>
      </c>
      <c r="V32" s="17">
        <f t="shared" si="4"/>
        <v>20757038074.129997</v>
      </c>
      <c r="W32" s="17">
        <f t="shared" si="4"/>
        <v>3330087355.8699999</v>
      </c>
      <c r="X32" s="17">
        <f t="shared" si="4"/>
        <v>17692802002.970001</v>
      </c>
      <c r="Y32" s="17">
        <f t="shared" si="4"/>
        <v>9665350893.7999992</v>
      </c>
      <c r="Z32" s="17">
        <f t="shared" si="4"/>
        <v>9448479851.7999992</v>
      </c>
      <c r="AA32" s="17">
        <f t="shared" si="4"/>
        <v>9204571030.7999992</v>
      </c>
      <c r="AB32" s="12">
        <f t="shared" si="4"/>
        <v>0</v>
      </c>
    </row>
    <row r="33" spans="1:28" ht="34.5" customHeight="1" x14ac:dyDescent="0.25">
      <c r="A33" s="13"/>
      <c r="B33" s="14"/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9" t="s">
        <v>79</v>
      </c>
      <c r="Q33" s="20">
        <f>+Q32+Q24</f>
        <v>36125329724</v>
      </c>
      <c r="R33" s="20">
        <f t="shared" ref="R33:AB33" si="5">+R32+R24</f>
        <v>224000000</v>
      </c>
      <c r="S33" s="20">
        <f t="shared" si="5"/>
        <v>224000000</v>
      </c>
      <c r="T33" s="20">
        <f t="shared" si="5"/>
        <v>36125329724</v>
      </c>
      <c r="U33" s="20">
        <f t="shared" si="5"/>
        <v>0</v>
      </c>
      <c r="V33" s="20">
        <f t="shared" si="5"/>
        <v>32564172557.829998</v>
      </c>
      <c r="W33" s="20">
        <f t="shared" si="5"/>
        <v>3561157166.1700001</v>
      </c>
      <c r="X33" s="20">
        <f t="shared" si="5"/>
        <v>27556228776.670002</v>
      </c>
      <c r="Y33" s="20">
        <f t="shared" si="5"/>
        <v>18659424781.119999</v>
      </c>
      <c r="Z33" s="20">
        <f t="shared" si="5"/>
        <v>18261456766.119999</v>
      </c>
      <c r="AA33" s="20">
        <f t="shared" si="5"/>
        <v>18006495762.119999</v>
      </c>
      <c r="AB33" s="16">
        <f t="shared" si="5"/>
        <v>0</v>
      </c>
    </row>
    <row r="34" spans="1:28" x14ac:dyDescent="0.25">
      <c r="A34" s="3" t="s">
        <v>1</v>
      </c>
      <c r="B34" s="7" t="s">
        <v>1</v>
      </c>
      <c r="C34" s="5" t="s">
        <v>1</v>
      </c>
      <c r="D34" s="3" t="s">
        <v>1</v>
      </c>
      <c r="E34" s="3" t="s">
        <v>1</v>
      </c>
      <c r="F34" s="3" t="s">
        <v>1</v>
      </c>
      <c r="G34" s="3" t="s">
        <v>1</v>
      </c>
      <c r="H34" s="3" t="s">
        <v>1</v>
      </c>
      <c r="I34" s="3" t="s">
        <v>1</v>
      </c>
      <c r="J34" s="3" t="s">
        <v>1</v>
      </c>
      <c r="K34" s="3" t="s">
        <v>1</v>
      </c>
      <c r="L34" s="3" t="s">
        <v>1</v>
      </c>
      <c r="M34" s="3" t="s">
        <v>1</v>
      </c>
      <c r="N34" s="3" t="s">
        <v>1</v>
      </c>
      <c r="O34" s="3" t="s">
        <v>1</v>
      </c>
      <c r="P34" s="4" t="s">
        <v>1</v>
      </c>
      <c r="Q34" s="8" t="s">
        <v>1</v>
      </c>
      <c r="R34" s="8" t="s">
        <v>1</v>
      </c>
      <c r="S34" s="8" t="s">
        <v>1</v>
      </c>
      <c r="T34" s="8" t="s">
        <v>1</v>
      </c>
      <c r="U34" s="8" t="s">
        <v>1</v>
      </c>
      <c r="V34" s="8" t="s">
        <v>1</v>
      </c>
      <c r="W34" s="8" t="s">
        <v>1</v>
      </c>
      <c r="X34" s="8" t="s">
        <v>1</v>
      </c>
      <c r="Y34" s="8" t="s">
        <v>1</v>
      </c>
      <c r="Z34" s="8" t="s">
        <v>1</v>
      </c>
      <c r="AA34" s="8" t="s">
        <v>1</v>
      </c>
    </row>
    <row r="35" spans="1:28" ht="0" hidden="1" customHeight="1" x14ac:dyDescent="0.25"/>
    <row r="38" spans="1:28" x14ac:dyDescent="0.25">
      <c r="N38" s="25" t="s">
        <v>81</v>
      </c>
      <c r="O38" s="25"/>
      <c r="P38" s="25"/>
      <c r="Q38" s="25"/>
      <c r="R38" s="25"/>
      <c r="S38" s="25"/>
      <c r="T38" s="26"/>
    </row>
    <row r="39" spans="1:28" x14ac:dyDescent="0.25">
      <c r="N39" s="27"/>
      <c r="O39" s="27"/>
      <c r="P39" s="27"/>
      <c r="Q39" s="27"/>
      <c r="R39" s="27"/>
      <c r="S39" s="27"/>
      <c r="T39" s="26"/>
    </row>
    <row r="40" spans="1:28" x14ac:dyDescent="0.25">
      <c r="N40" s="28" t="s">
        <v>82</v>
      </c>
      <c r="O40" s="28"/>
      <c r="P40" s="28"/>
      <c r="Q40" s="28"/>
      <c r="R40" s="28"/>
      <c r="S40" s="28"/>
      <c r="T40" s="28"/>
    </row>
    <row r="41" spans="1:28" x14ac:dyDescent="0.25">
      <c r="N41" s="27"/>
      <c r="O41" s="27"/>
      <c r="P41" s="27"/>
      <c r="Q41" s="27"/>
      <c r="R41" s="27"/>
      <c r="S41" s="27"/>
      <c r="T41" s="26"/>
    </row>
    <row r="42" spans="1:28" x14ac:dyDescent="0.25">
      <c r="N42" s="29" t="s">
        <v>83</v>
      </c>
      <c r="O42" s="29"/>
      <c r="P42" s="29"/>
      <c r="Q42" s="29"/>
      <c r="R42" s="29"/>
      <c r="S42" s="29"/>
      <c r="T42" s="29"/>
    </row>
    <row r="43" spans="1:28" x14ac:dyDescent="0.25">
      <c r="N43" s="27"/>
      <c r="O43" s="27"/>
      <c r="P43" s="27"/>
      <c r="Q43" s="27"/>
      <c r="R43" s="27"/>
      <c r="S43" s="27"/>
      <c r="T43" s="26"/>
    </row>
    <row r="44" spans="1:28" x14ac:dyDescent="0.25">
      <c r="N44" s="30" t="s">
        <v>84</v>
      </c>
      <c r="O44" s="30"/>
      <c r="P44" s="30"/>
      <c r="Q44" s="30"/>
      <c r="R44" s="30"/>
      <c r="S44" s="30"/>
      <c r="T44" s="30"/>
    </row>
    <row r="45" spans="1:28" x14ac:dyDescent="0.25">
      <c r="N45" s="27"/>
      <c r="O45" s="27"/>
      <c r="P45" s="27"/>
      <c r="Q45" s="27"/>
      <c r="R45" s="27"/>
      <c r="S45" s="27"/>
      <c r="T45" s="26"/>
    </row>
    <row r="46" spans="1:28" x14ac:dyDescent="0.25">
      <c r="N46" s="31" t="s">
        <v>85</v>
      </c>
      <c r="O46" s="31"/>
      <c r="P46" s="31"/>
      <c r="Q46" s="31"/>
      <c r="R46" s="31"/>
      <c r="S46" s="27"/>
      <c r="T46" s="26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Sharine Melisa Murillo Hinestroza</cp:lastModifiedBy>
  <dcterms:created xsi:type="dcterms:W3CDTF">2026-04-19T20:48:50Z</dcterms:created>
  <dcterms:modified xsi:type="dcterms:W3CDTF">2026-04-28T20:22:54Z</dcterms:modified>
</cp:coreProperties>
</file>