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murillo\Desktop\EJECUCION 2025\"/>
    </mc:Choice>
  </mc:AlternateContent>
  <bookViews>
    <workbookView xWindow="0" yWindow="0" windowWidth="24000" windowHeight="9630"/>
  </bookViews>
  <sheets>
    <sheet name="REP_EPG034_EjecucionPresupuesta" sheetId="1" r:id="rId1"/>
  </sheets>
  <calcPr calcId="162913"/>
</workbook>
</file>

<file path=xl/calcChain.xml><?xml version="1.0" encoding="utf-8"?>
<calcChain xmlns="http://schemas.openxmlformats.org/spreadsheetml/2006/main">
  <c r="S39" i="1" l="1"/>
  <c r="R39" i="1"/>
  <c r="Q39" i="1"/>
  <c r="S20" i="1"/>
  <c r="R20" i="1"/>
  <c r="Q20" i="1"/>
  <c r="S35" i="1"/>
  <c r="R35" i="1"/>
  <c r="Q35" i="1"/>
  <c r="P39" i="1" l="1"/>
  <c r="I38" i="1"/>
  <c r="J38" i="1"/>
  <c r="K38" i="1"/>
  <c r="L38" i="1"/>
  <c r="M38" i="1"/>
  <c r="N38" i="1"/>
  <c r="O38" i="1"/>
  <c r="H38" i="1"/>
  <c r="I31" i="1"/>
  <c r="J31" i="1"/>
  <c r="K31" i="1"/>
  <c r="L31" i="1"/>
  <c r="M31" i="1"/>
  <c r="N31" i="1"/>
  <c r="O31" i="1"/>
  <c r="H31" i="1"/>
  <c r="I25" i="1"/>
  <c r="J25" i="1"/>
  <c r="K25" i="1"/>
  <c r="L25" i="1"/>
  <c r="M25" i="1"/>
  <c r="N25" i="1"/>
  <c r="O25" i="1"/>
  <c r="H25" i="1"/>
  <c r="I17" i="1"/>
  <c r="J17" i="1"/>
  <c r="K17" i="1"/>
  <c r="L17" i="1"/>
  <c r="M17" i="1"/>
  <c r="N17" i="1"/>
  <c r="O17" i="1"/>
  <c r="H17" i="1"/>
  <c r="I14" i="1"/>
  <c r="J14" i="1"/>
  <c r="K14" i="1"/>
  <c r="L14" i="1"/>
  <c r="M14" i="1"/>
  <c r="N14" i="1"/>
  <c r="O14" i="1"/>
  <c r="H14" i="1"/>
  <c r="M32" i="1" l="1"/>
  <c r="O32" i="1"/>
  <c r="M39" i="1"/>
  <c r="L32" i="1"/>
  <c r="L39" i="1" s="1"/>
  <c r="K32" i="1"/>
  <c r="K39" i="1" s="1"/>
  <c r="J32" i="1"/>
  <c r="J39" i="1" s="1"/>
  <c r="I32" i="1"/>
  <c r="I39" i="1" s="1"/>
  <c r="H32" i="1"/>
  <c r="H39" i="1" s="1"/>
  <c r="N32" i="1"/>
  <c r="N39" i="1" s="1"/>
  <c r="O39" i="1"/>
</calcChain>
</file>

<file path=xl/sharedStrings.xml><?xml version="1.0" encoding="utf-8"?>
<sst xmlns="http://schemas.openxmlformats.org/spreadsheetml/2006/main" count="229" uniqueCount="73">
  <si>
    <t>Año Fiscal:</t>
  </si>
  <si>
    <t/>
  </si>
  <si>
    <t>Vigencia:</t>
  </si>
  <si>
    <t>Actual</t>
  </si>
  <si>
    <t>Periodo:</t>
  </si>
  <si>
    <t>Enero-Diciembre</t>
  </si>
  <si>
    <t>UEJ</t>
  </si>
  <si>
    <t>NOMBRE UEJ</t>
  </si>
  <si>
    <t>RUBRO</t>
  </si>
  <si>
    <t>FUENTE</t>
  </si>
  <si>
    <t>DESCRIPCION</t>
  </si>
  <si>
    <t>APR BLOQUEADA</t>
  </si>
  <si>
    <t>APR. DISPONIBLE</t>
  </si>
  <si>
    <t>ORDEN PAGO</t>
  </si>
  <si>
    <t>33-05-00</t>
  </si>
  <si>
    <t>INSTITUTO COLOMBIANO DE ANTROPOLOGIA E HISTORIA</t>
  </si>
  <si>
    <t>A-01-01-01</t>
  </si>
  <si>
    <t>Nación</t>
  </si>
  <si>
    <t>10</t>
  </si>
  <si>
    <t>CSF</t>
  </si>
  <si>
    <t>SALARIO</t>
  </si>
  <si>
    <t>A-01-01-02</t>
  </si>
  <si>
    <t>CONTRIBUCIONES INHERENTES A LA NÓMINA</t>
  </si>
  <si>
    <t>A-01-01-03</t>
  </si>
  <si>
    <t>REMUNERACIONES NO CONSTITUTIVAS DE FACTOR SALARIAL</t>
  </si>
  <si>
    <t>A-02</t>
  </si>
  <si>
    <t>ADQUISICIÓN DE BIENES  Y SERVICIOS</t>
  </si>
  <si>
    <t>Propios</t>
  </si>
  <si>
    <t>20</t>
  </si>
  <si>
    <t>A-03-03-01-999</t>
  </si>
  <si>
    <t>OTRAS TRANSFERENCIAS - DISTRIBUCIÓN PREVIO CONCEPTO DGPPN</t>
  </si>
  <si>
    <t>A-03-04-02-012</t>
  </si>
  <si>
    <t>INCAPACIDADES Y LICENCIAS DE MATERNIDAD Y PATERNIDAD (NO DE PENSIONES)</t>
  </si>
  <si>
    <t>A-03-10</t>
  </si>
  <si>
    <t>SENTENCIAS Y CONCILIACIONES</t>
  </si>
  <si>
    <t>A-03-11-07-004</t>
  </si>
  <si>
    <t>11</t>
  </si>
  <si>
    <t>A RTVC Y ORGANIZACIONES REGIONALES DE TELEVISIÓN - LEY 14 DE 1991 (ART 21)</t>
  </si>
  <si>
    <t>A-08-01</t>
  </si>
  <si>
    <t>IMPUESTOS</t>
  </si>
  <si>
    <t>A-08-03</t>
  </si>
  <si>
    <t>TASAS Y DERECHOS ADMINISTRATIVOS</t>
  </si>
  <si>
    <t>A-08-04-01</t>
  </si>
  <si>
    <t>CUOTA DE FISCALIZACIÓN Y AUDITAJE</t>
  </si>
  <si>
    <t>SSF</t>
  </si>
  <si>
    <t>C-3302-1603-8-20302B</t>
  </si>
  <si>
    <t>2. SEGURIDAD HUMANA Y JUSTICIA SOCIAL / B. RECONOCIMIENTO, SALVAGUARDIA Y FOMENTO DE LA MEMORIA VIVA, EL PATRIMONIO, LAS CULTURAS Y LOS SABERES</t>
  </si>
  <si>
    <t>21</t>
  </si>
  <si>
    <t>25</t>
  </si>
  <si>
    <t>C-3399-1603-3-20302B</t>
  </si>
  <si>
    <t>RECURSOS</t>
  </si>
  <si>
    <t>SITUACION DE FONDO</t>
  </si>
  <si>
    <t>* APROPIACIÓN  VIGENTE</t>
  </si>
  <si>
    <t>*CDP</t>
  </si>
  <si>
    <t>*COMPROMISO</t>
  </si>
  <si>
    <t>*OBLIGACION</t>
  </si>
  <si>
    <t>*PAGOS</t>
  </si>
  <si>
    <t xml:space="preserve">INFORME DE EJECUCIÓN PRESUPUESTAL AGREGADA  - CUARTO -TRIMESTRE 2025 </t>
  </si>
  <si>
    <t xml:space="preserve">SUBTOTAL GASTOS DE PERSONAL </t>
  </si>
  <si>
    <t xml:space="preserve">SUBTOTAL ADQUISICIÓN DE BIENES Y SERVICIOS </t>
  </si>
  <si>
    <t>SUBTOTAL TRANSFERENCIAS</t>
  </si>
  <si>
    <t>SUBTOTAL GASTOS POR TRIBUTOS, MULTAS, SANCIONES E INTERESES DE MORA</t>
  </si>
  <si>
    <t xml:space="preserve">TOTAL FUNCIONAMIENTO </t>
  </si>
  <si>
    <t xml:space="preserve">TOTAL INVERSION </t>
  </si>
  <si>
    <t>TOTAL PRESUPUESTO</t>
  </si>
  <si>
    <t>% COMPROMISO</t>
  </si>
  <si>
    <t>% OBLIGACIÓN</t>
  </si>
  <si>
    <t>%PAGOS</t>
  </si>
  <si>
    <t xml:space="preserve">* Apropiación vigente: Recursos asignados a la entidad despues de adiciones o reducciones </t>
  </si>
  <si>
    <t>*CDP: Certificado de Disponibilidad Presupuestal - Documento que indica la disponibilidad de recursos para un objeto determinado</t>
  </si>
  <si>
    <t xml:space="preserve">*Compromiso - Documento que determina los recursos que se han contratado para la adquisición de bienes y servicios </t>
  </si>
  <si>
    <t xml:space="preserve">*Obligaciones - Documento que determina el valor facturado por la adquisición de bienes y servicios recibidos a satisfacción </t>
  </si>
  <si>
    <t>Pagos: Recursos pagados por la adquisición de bienes y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</si>
</sst>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240A]&quot;$&quot;\ #,##0.00;\-&quot;$&quot;\ #,##0.00"/>
  </numFmts>
  <fonts count="14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Times New Roman"/>
    </font>
    <font>
      <sz val="8"/>
      <color rgb="FF000000"/>
      <name val="Times New Roman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9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8"/>
      <color rgb="FF000000"/>
      <name val="Times New Roman"/>
      <family val="1"/>
    </font>
    <font>
      <sz val="11"/>
      <name val="Calibri"/>
      <family val="2"/>
    </font>
    <font>
      <sz val="11"/>
      <color rgb="FF000000"/>
      <name val="Calibri"/>
      <family val="2"/>
      <scheme val="minor"/>
    </font>
    <font>
      <b/>
      <sz val="11"/>
      <name val="Calibri"/>
      <family val="2"/>
    </font>
    <font>
      <b/>
      <sz val="11"/>
      <name val="Times New Roman"/>
      <family val="1"/>
    </font>
    <font>
      <sz val="11"/>
      <color rgb="FF000000"/>
      <name val="Calibri"/>
      <family val="2"/>
    </font>
  </fonts>
  <fills count="15">
    <fill>
      <patternFill patternType="none"/>
    </fill>
    <fill>
      <patternFill patternType="gray125"/>
    </fill>
    <fill>
      <patternFill patternType="solid">
        <fgColor rgb="FFA4C2F4"/>
        <bgColor rgb="FFA4C2F4"/>
      </patternFill>
    </fill>
    <fill>
      <patternFill patternType="solid">
        <fgColor rgb="FF00FFFF"/>
        <bgColor rgb="FF00FFFF"/>
      </patternFill>
    </fill>
    <fill>
      <patternFill patternType="solid">
        <fgColor rgb="FF00FF00"/>
        <bgColor rgb="FF00FF00"/>
      </patternFill>
    </fill>
    <fill>
      <patternFill patternType="solid">
        <fgColor rgb="FFD5A6BD"/>
        <bgColor rgb="FFD5A6BD"/>
      </patternFill>
    </fill>
    <fill>
      <patternFill patternType="solid">
        <fgColor rgb="FFFFE599"/>
        <bgColor rgb="FFFFE599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FBD4B4"/>
      </patternFill>
    </fill>
    <fill>
      <patternFill patternType="solid">
        <fgColor rgb="FFFBD4B4"/>
        <bgColor rgb="FFFBD4B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ABF8F"/>
      </patternFill>
    </fill>
    <fill>
      <patternFill patternType="solid">
        <fgColor theme="9" tint="0.39997558519241921"/>
        <bgColor rgb="FFFBD4B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8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/>
      <bottom/>
      <diagonal/>
    </border>
    <border>
      <left/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9" fontId="10" fillId="0" borderId="0" applyFont="0" applyFill="0" applyBorder="0" applyAlignment="0" applyProtection="0"/>
  </cellStyleXfs>
  <cellXfs count="54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2" borderId="1" xfId="0" applyFont="1" applyFill="1" applyBorder="1" applyAlignment="1">
      <alignment horizontal="center" vertical="center" wrapText="1" readingOrder="1"/>
    </xf>
    <xf numFmtId="0" fontId="2" fillId="3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5" borderId="1" xfId="0" applyFont="1" applyFill="1" applyBorder="1" applyAlignment="1">
      <alignment horizontal="center" vertical="center" wrapText="1" readingOrder="1"/>
    </xf>
    <xf numFmtId="0" fontId="2" fillId="6" borderId="1" xfId="0" applyFont="1" applyFill="1" applyBorder="1" applyAlignment="1">
      <alignment horizontal="center" vertical="center" wrapText="1" readingOrder="1"/>
    </xf>
    <xf numFmtId="0" fontId="5" fillId="0" borderId="0" xfId="0" applyFont="1"/>
    <xf numFmtId="0" fontId="4" fillId="0" borderId="0" xfId="0" applyFont="1"/>
    <xf numFmtId="0" fontId="0" fillId="0" borderId="0" xfId="0"/>
    <xf numFmtId="0" fontId="3" fillId="7" borderId="1" xfId="0" applyFont="1" applyFill="1" applyBorder="1" applyAlignment="1">
      <alignment horizontal="center" vertical="center" wrapText="1" readingOrder="1"/>
    </xf>
    <xf numFmtId="0" fontId="3" fillId="7" borderId="1" xfId="0" applyFont="1" applyFill="1" applyBorder="1" applyAlignment="1">
      <alignment horizontal="left" vertical="center" wrapText="1" readingOrder="1"/>
    </xf>
    <xf numFmtId="0" fontId="3" fillId="7" borderId="1" xfId="0" applyFont="1" applyFill="1" applyBorder="1" applyAlignment="1">
      <alignment vertical="center" wrapText="1" readingOrder="1"/>
    </xf>
    <xf numFmtId="0" fontId="1" fillId="7" borderId="0" xfId="0" applyFont="1" applyFill="1"/>
    <xf numFmtId="0" fontId="2" fillId="8" borderId="1" xfId="0" applyFont="1" applyFill="1" applyBorder="1" applyAlignment="1">
      <alignment horizontal="left" vertical="center" wrapText="1" readingOrder="1"/>
    </xf>
    <xf numFmtId="0" fontId="6" fillId="9" borderId="1" xfId="0" applyFont="1" applyFill="1" applyBorder="1" applyAlignment="1">
      <alignment horizontal="left" vertical="center" wrapText="1" readingOrder="1"/>
    </xf>
    <xf numFmtId="0" fontId="6" fillId="8" borderId="1" xfId="0" applyFont="1" applyFill="1" applyBorder="1" applyAlignment="1">
      <alignment horizontal="left" vertical="center" wrapText="1" readingOrder="1"/>
    </xf>
    <xf numFmtId="0" fontId="3" fillId="10" borderId="1" xfId="0" applyFont="1" applyFill="1" applyBorder="1" applyAlignment="1">
      <alignment horizontal="center" vertical="center" wrapText="1" readingOrder="1"/>
    </xf>
    <xf numFmtId="0" fontId="3" fillId="10" borderId="1" xfId="0" applyFont="1" applyFill="1" applyBorder="1" applyAlignment="1">
      <alignment horizontal="left" vertical="center" wrapText="1" readingOrder="1"/>
    </xf>
    <xf numFmtId="0" fontId="3" fillId="10" borderId="1" xfId="0" applyFont="1" applyFill="1" applyBorder="1" applyAlignment="1">
      <alignment vertical="center" wrapText="1" readingOrder="1"/>
    </xf>
    <xf numFmtId="0" fontId="7" fillId="11" borderId="1" xfId="0" applyFont="1" applyFill="1" applyBorder="1" applyAlignment="1">
      <alignment horizontal="left" vertical="center" wrapText="1" readingOrder="1"/>
    </xf>
    <xf numFmtId="164" fontId="3" fillId="10" borderId="1" xfId="0" applyNumberFormat="1" applyFont="1" applyFill="1" applyBorder="1" applyAlignment="1">
      <alignment horizontal="right" vertical="center" wrapText="1" readingOrder="1"/>
    </xf>
    <xf numFmtId="0" fontId="1" fillId="10" borderId="0" xfId="0" applyFont="1" applyFill="1"/>
    <xf numFmtId="0" fontId="6" fillId="12" borderId="1" xfId="0" applyFont="1" applyFill="1" applyBorder="1" applyAlignment="1">
      <alignment horizontal="left" vertical="center" wrapText="1" readingOrder="1"/>
    </xf>
    <xf numFmtId="164" fontId="8" fillId="7" borderId="1" xfId="0" applyNumberFormat="1" applyFont="1" applyFill="1" applyBorder="1" applyAlignment="1">
      <alignment horizontal="right" vertical="center" wrapText="1" readingOrder="1"/>
    </xf>
    <xf numFmtId="164" fontId="8" fillId="10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/>
    <xf numFmtId="0" fontId="1" fillId="13" borderId="0" xfId="0" applyFont="1" applyFill="1"/>
    <xf numFmtId="0" fontId="6" fillId="0" borderId="1" xfId="0" applyFont="1" applyBorder="1" applyAlignment="1">
      <alignment horizontal="center" vertical="center" wrapText="1" readingOrder="1"/>
    </xf>
    <xf numFmtId="9" fontId="7" fillId="0" borderId="2" xfId="0" applyNumberFormat="1" applyFont="1" applyBorder="1" applyAlignment="1">
      <alignment vertical="center" wrapText="1" readingOrder="1"/>
    </xf>
    <xf numFmtId="0" fontId="9" fillId="0" borderId="3" xfId="0" applyFont="1" applyBorder="1" applyAlignment="1"/>
    <xf numFmtId="9" fontId="7" fillId="0" borderId="6" xfId="0" applyNumberFormat="1" applyFont="1" applyBorder="1" applyAlignment="1">
      <alignment horizontal="center" vertical="center" wrapText="1" readingOrder="1"/>
    </xf>
    <xf numFmtId="9" fontId="7" fillId="0" borderId="5" xfId="0" applyNumberFormat="1" applyFont="1" applyBorder="1" applyAlignment="1">
      <alignment vertical="center" wrapText="1" readingOrder="1"/>
    </xf>
    <xf numFmtId="9" fontId="7" fillId="0" borderId="6" xfId="0" applyNumberFormat="1" applyFont="1" applyBorder="1" applyAlignment="1">
      <alignment vertical="center" wrapText="1" readingOrder="1"/>
    </xf>
    <xf numFmtId="9" fontId="11" fillId="0" borderId="3" xfId="1" applyFont="1" applyBorder="1" applyAlignment="1">
      <alignment horizontal="center" vertical="center"/>
    </xf>
    <xf numFmtId="9" fontId="12" fillId="0" borderId="3" xfId="1" applyFont="1" applyBorder="1" applyAlignment="1">
      <alignment horizontal="center" vertical="center"/>
    </xf>
    <xf numFmtId="9" fontId="6" fillId="0" borderId="1" xfId="1" applyFont="1" applyBorder="1" applyAlignment="1">
      <alignment horizontal="center" vertical="center" wrapText="1" readingOrder="1"/>
    </xf>
    <xf numFmtId="0" fontId="4" fillId="2" borderId="0" xfId="0" applyFont="1" applyFill="1" applyBorder="1"/>
    <xf numFmtId="0" fontId="13" fillId="0" borderId="0" xfId="0" applyFont="1"/>
    <xf numFmtId="0" fontId="4" fillId="3" borderId="0" xfId="0" applyFont="1" applyFill="1" applyBorder="1"/>
    <xf numFmtId="0" fontId="4" fillId="4" borderId="0" xfId="0" applyFont="1" applyFill="1" applyBorder="1"/>
    <xf numFmtId="0" fontId="4" fillId="5" borderId="0" xfId="0" applyFont="1" applyFill="1" applyBorder="1"/>
    <xf numFmtId="0" fontId="4" fillId="14" borderId="0" xfId="0" applyFont="1" applyFill="1" applyBorder="1"/>
    <xf numFmtId="9" fontId="7" fillId="0" borderId="6" xfId="0" applyNumberFormat="1" applyFont="1" applyBorder="1" applyAlignment="1">
      <alignment horizontal="center" vertical="center" wrapText="1" readingOrder="1"/>
    </xf>
    <xf numFmtId="9" fontId="7" fillId="0" borderId="7" xfId="0" applyNumberFormat="1" applyFont="1" applyBorder="1" applyAlignment="1">
      <alignment horizontal="center" vertical="center" wrapText="1" readingOrder="1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9" fontId="7" fillId="0" borderId="3" xfId="0" applyNumberFormat="1" applyFont="1" applyBorder="1" applyAlignment="1">
      <alignment horizontal="center" vertical="center" wrapText="1" readingOrder="1"/>
    </xf>
    <xf numFmtId="9" fontId="7" fillId="0" borderId="4" xfId="0" applyNumberFormat="1" applyFont="1" applyBorder="1" applyAlignment="1">
      <alignment horizontal="center" vertical="center" wrapText="1" readingOrder="1"/>
    </xf>
  </cellXfs>
  <cellStyles count="2">
    <cellStyle name="Normal" xfId="0" builtinId="0"/>
    <cellStyle name="Porcentaje" xfId="1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161925</xdr:rowOff>
    </xdr:from>
    <xdr:to>
      <xdr:col>5</xdr:col>
      <xdr:colOff>571499</xdr:colOff>
      <xdr:row>7</xdr:row>
      <xdr:rowOff>150835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4971AFA-C743-4DF0-A1E3-53D44920F7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38475" y="161925"/>
          <a:ext cx="3019424" cy="13700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CX52"/>
  <sheetViews>
    <sheetView showGridLines="0" tabSelected="1" topLeftCell="A34" workbookViewId="0">
      <selection activeCell="G56" sqref="G5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4" width="9.5703125" customWidth="1"/>
    <col min="5" max="5" width="10.7109375" customWidth="1"/>
    <col min="6" max="6" width="15.7109375" customWidth="1"/>
    <col min="7" max="7" width="27.5703125" customWidth="1"/>
    <col min="8" max="15" width="18.85546875" customWidth="1"/>
    <col min="16" max="16" width="0" hidden="1" customWidth="1"/>
    <col min="17" max="17" width="15.85546875" style="32" customWidth="1"/>
    <col min="18" max="18" width="14.28515625" style="32" customWidth="1"/>
    <col min="19" max="102" width="11.42578125" style="32"/>
  </cols>
  <sheetData>
    <row r="4" spans="1:102" ht="18.75">
      <c r="G4" s="12" t="s">
        <v>57</v>
      </c>
      <c r="H4" s="13"/>
      <c r="I4" s="14"/>
      <c r="J4" s="14"/>
      <c r="K4" s="14"/>
    </row>
    <row r="7" spans="1:102">
      <c r="A7" s="1" t="s">
        <v>0</v>
      </c>
      <c r="B7" s="1">
        <v>2025</v>
      </c>
      <c r="C7" s="2" t="s">
        <v>1</v>
      </c>
      <c r="D7" s="2" t="s">
        <v>1</v>
      </c>
      <c r="E7" s="2" t="s">
        <v>1</v>
      </c>
      <c r="F7" s="2" t="s">
        <v>1</v>
      </c>
      <c r="G7" s="2" t="s">
        <v>1</v>
      </c>
      <c r="H7" s="2" t="s">
        <v>1</v>
      </c>
      <c r="I7" s="2" t="s">
        <v>1</v>
      </c>
      <c r="J7" s="2" t="s">
        <v>1</v>
      </c>
      <c r="K7" s="2" t="s">
        <v>1</v>
      </c>
      <c r="L7" s="2" t="s">
        <v>1</v>
      </c>
      <c r="M7" s="2" t="s">
        <v>1</v>
      </c>
      <c r="N7" s="2" t="s">
        <v>1</v>
      </c>
      <c r="O7" s="2" t="s">
        <v>1</v>
      </c>
    </row>
    <row r="8" spans="1:102">
      <c r="A8" s="1" t="s">
        <v>2</v>
      </c>
      <c r="B8" s="1" t="s">
        <v>3</v>
      </c>
      <c r="C8" s="2" t="s">
        <v>1</v>
      </c>
      <c r="D8" s="2" t="s">
        <v>1</v>
      </c>
      <c r="E8" s="2" t="s">
        <v>1</v>
      </c>
      <c r="F8" s="2" t="s">
        <v>1</v>
      </c>
      <c r="G8" s="2" t="s">
        <v>1</v>
      </c>
      <c r="H8" s="2" t="s">
        <v>1</v>
      </c>
      <c r="I8" s="2" t="s">
        <v>1</v>
      </c>
      <c r="J8" s="2" t="s">
        <v>1</v>
      </c>
      <c r="K8" s="2" t="s">
        <v>1</v>
      </c>
      <c r="L8" s="2" t="s">
        <v>1</v>
      </c>
      <c r="M8" s="2" t="s">
        <v>1</v>
      </c>
      <c r="N8" s="2" t="s">
        <v>1</v>
      </c>
      <c r="O8" s="2" t="s">
        <v>1</v>
      </c>
    </row>
    <row r="9" spans="1:102">
      <c r="A9" s="1" t="s">
        <v>4</v>
      </c>
      <c r="B9" s="1" t="s">
        <v>5</v>
      </c>
      <c r="C9" s="2" t="s">
        <v>1</v>
      </c>
      <c r="D9" s="2" t="s">
        <v>1</v>
      </c>
      <c r="E9" s="2" t="s">
        <v>1</v>
      </c>
      <c r="F9" s="2" t="s">
        <v>1</v>
      </c>
      <c r="G9" s="2" t="s">
        <v>1</v>
      </c>
      <c r="H9" s="2" t="s">
        <v>1</v>
      </c>
      <c r="I9" s="2" t="s">
        <v>1</v>
      </c>
      <c r="J9" s="2" t="s">
        <v>1</v>
      </c>
      <c r="K9" s="2" t="s">
        <v>1</v>
      </c>
      <c r="L9" s="2" t="s">
        <v>1</v>
      </c>
      <c r="M9" s="2" t="s">
        <v>1</v>
      </c>
      <c r="N9" s="2" t="s">
        <v>1</v>
      </c>
      <c r="O9" s="2" t="s">
        <v>1</v>
      </c>
    </row>
    <row r="10" spans="1:102" ht="24">
      <c r="A10" s="1" t="s">
        <v>6</v>
      </c>
      <c r="B10" s="1" t="s">
        <v>7</v>
      </c>
      <c r="C10" s="1" t="s">
        <v>8</v>
      </c>
      <c r="D10" s="1" t="s">
        <v>9</v>
      </c>
      <c r="E10" s="1" t="s">
        <v>50</v>
      </c>
      <c r="F10" s="1" t="s">
        <v>51</v>
      </c>
      <c r="G10" s="1" t="s">
        <v>10</v>
      </c>
      <c r="H10" s="7" t="s">
        <v>52</v>
      </c>
      <c r="I10" s="1" t="s">
        <v>11</v>
      </c>
      <c r="J10" s="8" t="s">
        <v>53</v>
      </c>
      <c r="K10" s="1" t="s">
        <v>12</v>
      </c>
      <c r="L10" s="9" t="s">
        <v>54</v>
      </c>
      <c r="M10" s="10" t="s">
        <v>55</v>
      </c>
      <c r="N10" s="1" t="s">
        <v>13</v>
      </c>
      <c r="O10" s="11" t="s">
        <v>56</v>
      </c>
      <c r="Q10" s="33" t="s">
        <v>65</v>
      </c>
      <c r="R10" s="33" t="s">
        <v>66</v>
      </c>
      <c r="S10" s="33" t="s">
        <v>67</v>
      </c>
    </row>
    <row r="11" spans="1:102" ht="22.5">
      <c r="A11" s="3" t="s">
        <v>14</v>
      </c>
      <c r="B11" s="4" t="s">
        <v>15</v>
      </c>
      <c r="C11" s="5" t="s">
        <v>16</v>
      </c>
      <c r="D11" s="3" t="s">
        <v>17</v>
      </c>
      <c r="E11" s="3" t="s">
        <v>18</v>
      </c>
      <c r="F11" s="3" t="s">
        <v>19</v>
      </c>
      <c r="G11" s="4" t="s">
        <v>20</v>
      </c>
      <c r="H11" s="6">
        <v>7504904346</v>
      </c>
      <c r="I11" s="6">
        <v>0</v>
      </c>
      <c r="J11" s="6">
        <v>7421935571</v>
      </c>
      <c r="K11" s="6">
        <v>82968775</v>
      </c>
      <c r="L11" s="6">
        <v>7421935571</v>
      </c>
      <c r="M11" s="6">
        <v>7421935571</v>
      </c>
      <c r="N11" s="6">
        <v>7421935571</v>
      </c>
      <c r="O11" s="6">
        <v>7421935571</v>
      </c>
      <c r="Q11" s="37"/>
      <c r="R11" s="34"/>
      <c r="S11" s="34"/>
    </row>
    <row r="12" spans="1:102" ht="22.5">
      <c r="A12" s="3" t="s">
        <v>14</v>
      </c>
      <c r="B12" s="4" t="s">
        <v>15</v>
      </c>
      <c r="C12" s="5" t="s">
        <v>21</v>
      </c>
      <c r="D12" s="3" t="s">
        <v>17</v>
      </c>
      <c r="E12" s="3" t="s">
        <v>18</v>
      </c>
      <c r="F12" s="3" t="s">
        <v>19</v>
      </c>
      <c r="G12" s="4" t="s">
        <v>22</v>
      </c>
      <c r="H12" s="6">
        <v>2850587303</v>
      </c>
      <c r="I12" s="6">
        <v>0</v>
      </c>
      <c r="J12" s="6">
        <v>2830871281</v>
      </c>
      <c r="K12" s="6">
        <v>19716022</v>
      </c>
      <c r="L12" s="6">
        <v>2830871281</v>
      </c>
      <c r="M12" s="6">
        <v>2830871281</v>
      </c>
      <c r="N12" s="6">
        <v>2830871281</v>
      </c>
      <c r="O12" s="6">
        <v>2830871281</v>
      </c>
      <c r="Q12" s="38"/>
      <c r="R12" s="35"/>
      <c r="S12" s="35"/>
    </row>
    <row r="13" spans="1:102" ht="33.75">
      <c r="A13" s="3" t="s">
        <v>14</v>
      </c>
      <c r="B13" s="4" t="s">
        <v>15</v>
      </c>
      <c r="C13" s="5" t="s">
        <v>23</v>
      </c>
      <c r="D13" s="3" t="s">
        <v>17</v>
      </c>
      <c r="E13" s="3" t="s">
        <v>18</v>
      </c>
      <c r="F13" s="3" t="s">
        <v>19</v>
      </c>
      <c r="G13" s="4" t="s">
        <v>24</v>
      </c>
      <c r="H13" s="6">
        <v>877004456</v>
      </c>
      <c r="I13" s="6">
        <v>0</v>
      </c>
      <c r="J13" s="6">
        <v>833974290</v>
      </c>
      <c r="K13" s="6">
        <v>43030166</v>
      </c>
      <c r="L13" s="6">
        <v>833974290</v>
      </c>
      <c r="M13" s="6">
        <v>833974290</v>
      </c>
      <c r="N13" s="6">
        <v>833974290</v>
      </c>
      <c r="O13" s="6">
        <v>833974290</v>
      </c>
      <c r="Q13" s="38"/>
      <c r="R13" s="35"/>
      <c r="S13" s="35"/>
    </row>
    <row r="14" spans="1:102" s="18" customFormat="1" ht="37.5" customHeight="1">
      <c r="A14" s="15"/>
      <c r="B14" s="16"/>
      <c r="C14" s="17"/>
      <c r="D14" s="15"/>
      <c r="E14" s="15"/>
      <c r="F14" s="15"/>
      <c r="G14" s="19" t="s">
        <v>58</v>
      </c>
      <c r="H14" s="29">
        <f>SUM(H11:H13)</f>
        <v>11232496105</v>
      </c>
      <c r="I14" s="29">
        <f t="shared" ref="I14:O14" si="0">SUM(I11:I13)</f>
        <v>0</v>
      </c>
      <c r="J14" s="29">
        <f t="shared" si="0"/>
        <v>11086781142</v>
      </c>
      <c r="K14" s="29">
        <f t="shared" si="0"/>
        <v>145714963</v>
      </c>
      <c r="L14" s="29">
        <f t="shared" si="0"/>
        <v>11086781142</v>
      </c>
      <c r="M14" s="29">
        <f t="shared" si="0"/>
        <v>11086781142</v>
      </c>
      <c r="N14" s="29">
        <f t="shared" si="0"/>
        <v>11086781142</v>
      </c>
      <c r="O14" s="29">
        <f t="shared" si="0"/>
        <v>11086781142</v>
      </c>
      <c r="Q14" s="38"/>
      <c r="R14" s="35"/>
      <c r="S14" s="35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2"/>
      <c r="AE14" s="32"/>
      <c r="AF14" s="32"/>
      <c r="AG14" s="32"/>
      <c r="AH14" s="32"/>
      <c r="AI14" s="32"/>
      <c r="AJ14" s="32"/>
      <c r="AK14" s="32"/>
      <c r="AL14" s="32"/>
      <c r="AM14" s="32"/>
      <c r="AN14" s="32"/>
      <c r="AO14" s="32"/>
      <c r="AP14" s="32"/>
      <c r="AQ14" s="32"/>
      <c r="AR14" s="32"/>
      <c r="AS14" s="32"/>
      <c r="AT14" s="32"/>
      <c r="AU14" s="32"/>
      <c r="AV14" s="32"/>
      <c r="AW14" s="32"/>
      <c r="AX14" s="32"/>
      <c r="AY14" s="32"/>
      <c r="AZ14" s="32"/>
      <c r="BA14" s="32"/>
      <c r="BB14" s="32"/>
      <c r="BC14" s="32"/>
      <c r="BD14" s="32"/>
      <c r="BE14" s="32"/>
      <c r="BF14" s="32"/>
      <c r="BG14" s="32"/>
      <c r="BH14" s="32"/>
      <c r="BI14" s="32"/>
      <c r="BJ14" s="32"/>
      <c r="BK14" s="32"/>
      <c r="BL14" s="32"/>
      <c r="BM14" s="32"/>
      <c r="BN14" s="32"/>
      <c r="BO14" s="32"/>
      <c r="BP14" s="32"/>
      <c r="BQ14" s="32"/>
      <c r="BR14" s="32"/>
      <c r="BS14" s="32"/>
      <c r="BT14" s="32"/>
      <c r="BU14" s="32"/>
      <c r="BV14" s="32"/>
      <c r="BW14" s="32"/>
      <c r="BX14" s="32"/>
      <c r="BY14" s="32"/>
      <c r="BZ14" s="32"/>
      <c r="CA14" s="32"/>
      <c r="CB14" s="32"/>
      <c r="CC14" s="32"/>
      <c r="CD14" s="32"/>
      <c r="CE14" s="32"/>
      <c r="CF14" s="32"/>
      <c r="CG14" s="32"/>
      <c r="CH14" s="32"/>
      <c r="CI14" s="32"/>
      <c r="CJ14" s="32"/>
      <c r="CK14" s="32"/>
      <c r="CL14" s="32"/>
      <c r="CM14" s="32"/>
      <c r="CN14" s="32"/>
      <c r="CO14" s="32"/>
      <c r="CP14" s="32"/>
      <c r="CQ14" s="32"/>
      <c r="CR14" s="32"/>
      <c r="CS14" s="32"/>
      <c r="CT14" s="32"/>
      <c r="CU14" s="32"/>
      <c r="CV14" s="32"/>
      <c r="CW14" s="32"/>
      <c r="CX14" s="32"/>
    </row>
    <row r="15" spans="1:102" ht="22.5">
      <c r="A15" s="3" t="s">
        <v>14</v>
      </c>
      <c r="B15" s="4" t="s">
        <v>15</v>
      </c>
      <c r="C15" s="5" t="s">
        <v>25</v>
      </c>
      <c r="D15" s="3" t="s">
        <v>17</v>
      </c>
      <c r="E15" s="3" t="s">
        <v>18</v>
      </c>
      <c r="F15" s="3" t="s">
        <v>19</v>
      </c>
      <c r="G15" s="4" t="s">
        <v>26</v>
      </c>
      <c r="H15" s="6">
        <v>2328301931</v>
      </c>
      <c r="I15" s="6">
        <v>0</v>
      </c>
      <c r="J15" s="6">
        <v>2327613793.5900002</v>
      </c>
      <c r="K15" s="6">
        <v>688137.41</v>
      </c>
      <c r="L15" s="6">
        <v>2327613793.5900002</v>
      </c>
      <c r="M15" s="6">
        <v>1785832543</v>
      </c>
      <c r="N15" s="6">
        <v>1785832543</v>
      </c>
      <c r="O15" s="6">
        <v>1785832543</v>
      </c>
      <c r="Q15" s="38"/>
      <c r="R15" s="35"/>
      <c r="S15" s="35"/>
    </row>
    <row r="16" spans="1:102" ht="22.5">
      <c r="A16" s="3" t="s">
        <v>14</v>
      </c>
      <c r="B16" s="4" t="s">
        <v>15</v>
      </c>
      <c r="C16" s="5" t="s">
        <v>25</v>
      </c>
      <c r="D16" s="3" t="s">
        <v>27</v>
      </c>
      <c r="E16" s="3" t="s">
        <v>28</v>
      </c>
      <c r="F16" s="3" t="s">
        <v>19</v>
      </c>
      <c r="G16" s="4" t="s">
        <v>26</v>
      </c>
      <c r="H16" s="6">
        <v>2575409861</v>
      </c>
      <c r="I16" s="6">
        <v>0</v>
      </c>
      <c r="J16" s="6">
        <v>2557105797.6300001</v>
      </c>
      <c r="K16" s="6">
        <v>18304063.370000001</v>
      </c>
      <c r="L16" s="6">
        <v>2557105797.6300001</v>
      </c>
      <c r="M16" s="6">
        <v>2510964664.6399999</v>
      </c>
      <c r="N16" s="6">
        <v>2510964664.6399999</v>
      </c>
      <c r="O16" s="6">
        <v>2510964664.6399999</v>
      </c>
      <c r="Q16" s="38"/>
      <c r="R16" s="35"/>
      <c r="S16" s="35"/>
    </row>
    <row r="17" spans="1:102" s="18" customFormat="1" ht="36" customHeight="1">
      <c r="A17" s="15"/>
      <c r="B17" s="16"/>
      <c r="C17" s="17"/>
      <c r="D17" s="15"/>
      <c r="E17" s="15"/>
      <c r="F17" s="15"/>
      <c r="G17" s="20" t="s">
        <v>59</v>
      </c>
      <c r="H17" s="29">
        <f>SUM(H15:H16)</f>
        <v>4903711792</v>
      </c>
      <c r="I17" s="29">
        <f t="shared" ref="I17:O17" si="1">SUM(I15:I16)</f>
        <v>0</v>
      </c>
      <c r="J17" s="29">
        <f t="shared" si="1"/>
        <v>4884719591.2200003</v>
      </c>
      <c r="K17" s="29">
        <f t="shared" si="1"/>
        <v>18992200.780000001</v>
      </c>
      <c r="L17" s="29">
        <f t="shared" si="1"/>
        <v>4884719591.2200003</v>
      </c>
      <c r="M17" s="29">
        <f t="shared" si="1"/>
        <v>4296797207.6399994</v>
      </c>
      <c r="N17" s="29">
        <f t="shared" si="1"/>
        <v>4296797207.6399994</v>
      </c>
      <c r="O17" s="29">
        <f t="shared" si="1"/>
        <v>4296797207.6399994</v>
      </c>
      <c r="Q17" s="38"/>
      <c r="R17" s="35"/>
      <c r="S17" s="35"/>
      <c r="T17" s="32"/>
      <c r="U17" s="32"/>
      <c r="V17" s="32"/>
      <c r="W17" s="32"/>
      <c r="X17" s="32"/>
      <c r="Y17" s="32"/>
      <c r="Z17" s="32"/>
      <c r="AA17" s="32"/>
      <c r="AB17" s="32"/>
      <c r="AC17" s="32"/>
      <c r="AD17" s="32"/>
      <c r="AE17" s="32"/>
      <c r="AF17" s="32"/>
      <c r="AG17" s="32"/>
      <c r="AH17" s="32"/>
      <c r="AI17" s="32"/>
      <c r="AJ17" s="32"/>
      <c r="AK17" s="32"/>
      <c r="AL17" s="32"/>
      <c r="AM17" s="32"/>
      <c r="AN17" s="32"/>
      <c r="AO17" s="32"/>
      <c r="AP17" s="32"/>
      <c r="AQ17" s="32"/>
      <c r="AR17" s="32"/>
      <c r="AS17" s="32"/>
      <c r="AT17" s="32"/>
      <c r="AU17" s="32"/>
      <c r="AV17" s="32"/>
      <c r="AW17" s="32"/>
      <c r="AX17" s="32"/>
      <c r="AY17" s="32"/>
      <c r="AZ17" s="32"/>
      <c r="BA17" s="32"/>
      <c r="BB17" s="32"/>
      <c r="BC17" s="32"/>
      <c r="BD17" s="32"/>
      <c r="BE17" s="32"/>
      <c r="BF17" s="32"/>
      <c r="BG17" s="32"/>
      <c r="BH17" s="32"/>
      <c r="BI17" s="32"/>
      <c r="BJ17" s="32"/>
      <c r="BK17" s="32"/>
      <c r="BL17" s="32"/>
      <c r="BM17" s="32"/>
      <c r="BN17" s="32"/>
      <c r="BO17" s="32"/>
      <c r="BP17" s="32"/>
      <c r="BQ17" s="32"/>
      <c r="BR17" s="32"/>
      <c r="BS17" s="32"/>
      <c r="BT17" s="32"/>
      <c r="BU17" s="32"/>
      <c r="BV17" s="32"/>
      <c r="BW17" s="32"/>
      <c r="BX17" s="32"/>
      <c r="BY17" s="32"/>
      <c r="BZ17" s="32"/>
      <c r="CA17" s="32"/>
      <c r="CB17" s="32"/>
      <c r="CC17" s="32"/>
      <c r="CD17" s="32"/>
      <c r="CE17" s="32"/>
      <c r="CF17" s="32"/>
      <c r="CG17" s="32"/>
      <c r="CH17" s="32"/>
      <c r="CI17" s="32"/>
      <c r="CJ17" s="32"/>
      <c r="CK17" s="32"/>
      <c r="CL17" s="32"/>
      <c r="CM17" s="32"/>
      <c r="CN17" s="32"/>
      <c r="CO17" s="32"/>
      <c r="CP17" s="32"/>
      <c r="CQ17" s="32"/>
      <c r="CR17" s="32"/>
      <c r="CS17" s="32"/>
      <c r="CT17" s="32"/>
      <c r="CU17" s="32"/>
      <c r="CV17" s="32"/>
      <c r="CW17" s="32"/>
      <c r="CX17" s="32"/>
    </row>
    <row r="18" spans="1:102" ht="33.75">
      <c r="A18" s="3" t="s">
        <v>14</v>
      </c>
      <c r="B18" s="4" t="s">
        <v>15</v>
      </c>
      <c r="C18" s="5" t="s">
        <v>29</v>
      </c>
      <c r="D18" s="3" t="s">
        <v>17</v>
      </c>
      <c r="E18" s="3" t="s">
        <v>18</v>
      </c>
      <c r="F18" s="3" t="s">
        <v>19</v>
      </c>
      <c r="G18" s="4" t="s">
        <v>30</v>
      </c>
      <c r="H18" s="6">
        <v>0</v>
      </c>
      <c r="I18" s="6">
        <v>0</v>
      </c>
      <c r="J18" s="6">
        <v>0</v>
      </c>
      <c r="K18" s="6">
        <v>0</v>
      </c>
      <c r="L18" s="6">
        <v>0</v>
      </c>
      <c r="M18" s="6">
        <v>0</v>
      </c>
      <c r="N18" s="6">
        <v>0</v>
      </c>
      <c r="O18" s="6">
        <v>0</v>
      </c>
      <c r="Q18" s="38"/>
      <c r="R18" s="35"/>
      <c r="S18" s="35"/>
    </row>
    <row r="19" spans="1:102" ht="33.75">
      <c r="A19" s="3" t="s">
        <v>14</v>
      </c>
      <c r="B19" s="4" t="s">
        <v>15</v>
      </c>
      <c r="C19" s="5" t="s">
        <v>29</v>
      </c>
      <c r="D19" s="3" t="s">
        <v>27</v>
      </c>
      <c r="E19" s="3" t="s">
        <v>28</v>
      </c>
      <c r="F19" s="3" t="s">
        <v>19</v>
      </c>
      <c r="G19" s="4" t="s">
        <v>30</v>
      </c>
      <c r="H19" s="6">
        <v>0</v>
      </c>
      <c r="I19" s="6">
        <v>0</v>
      </c>
      <c r="J19" s="6">
        <v>0</v>
      </c>
      <c r="K19" s="6">
        <v>0</v>
      </c>
      <c r="L19" s="6">
        <v>0</v>
      </c>
      <c r="M19" s="6">
        <v>0</v>
      </c>
      <c r="N19" s="6">
        <v>0</v>
      </c>
      <c r="O19" s="6">
        <v>0</v>
      </c>
      <c r="Q19" s="38"/>
      <c r="R19" s="35"/>
      <c r="S19" s="35"/>
    </row>
    <row r="20" spans="1:102" ht="33.75">
      <c r="A20" s="3" t="s">
        <v>14</v>
      </c>
      <c r="B20" s="4" t="s">
        <v>15</v>
      </c>
      <c r="C20" s="5" t="s">
        <v>31</v>
      </c>
      <c r="D20" s="3" t="s">
        <v>17</v>
      </c>
      <c r="E20" s="3" t="s">
        <v>18</v>
      </c>
      <c r="F20" s="3" t="s">
        <v>19</v>
      </c>
      <c r="G20" s="4" t="s">
        <v>32</v>
      </c>
      <c r="H20" s="6">
        <v>32000000</v>
      </c>
      <c r="I20" s="6">
        <v>0</v>
      </c>
      <c r="J20" s="6">
        <v>13832405</v>
      </c>
      <c r="K20" s="6">
        <v>18167595</v>
      </c>
      <c r="L20" s="6">
        <v>13832405</v>
      </c>
      <c r="M20" s="6">
        <v>13832405</v>
      </c>
      <c r="N20" s="6">
        <v>13832405</v>
      </c>
      <c r="O20" s="6">
        <v>13832405</v>
      </c>
      <c r="Q20" s="36">
        <f>+L32/H32</f>
        <v>0.96261252074765014</v>
      </c>
      <c r="R20" s="40">
        <f>+M32/H32</f>
        <v>0.92759066588055439</v>
      </c>
      <c r="S20" s="39">
        <f>+O32/H32</f>
        <v>0.92759066588055439</v>
      </c>
    </row>
    <row r="21" spans="1:102" ht="22.5">
      <c r="A21" s="3" t="s">
        <v>14</v>
      </c>
      <c r="B21" s="4" t="s">
        <v>15</v>
      </c>
      <c r="C21" s="5" t="s">
        <v>33</v>
      </c>
      <c r="D21" s="3" t="s">
        <v>17</v>
      </c>
      <c r="E21" s="3" t="s">
        <v>18</v>
      </c>
      <c r="F21" s="3" t="s">
        <v>19</v>
      </c>
      <c r="G21" s="4" t="s">
        <v>34</v>
      </c>
      <c r="H21" s="6">
        <v>393834400</v>
      </c>
      <c r="I21" s="6">
        <v>0</v>
      </c>
      <c r="J21" s="6">
        <v>0</v>
      </c>
      <c r="K21" s="6">
        <v>393834400</v>
      </c>
      <c r="L21" s="6">
        <v>0</v>
      </c>
      <c r="M21" s="6">
        <v>0</v>
      </c>
      <c r="N21" s="6">
        <v>0</v>
      </c>
      <c r="O21" s="6">
        <v>0</v>
      </c>
      <c r="Q21" s="38"/>
      <c r="R21" s="35"/>
      <c r="S21" s="35"/>
    </row>
    <row r="22" spans="1:102" ht="22.5">
      <c r="A22" s="3" t="s">
        <v>14</v>
      </c>
      <c r="B22" s="4" t="s">
        <v>15</v>
      </c>
      <c r="C22" s="5" t="s">
        <v>33</v>
      </c>
      <c r="D22" s="3" t="s">
        <v>27</v>
      </c>
      <c r="E22" s="3" t="s">
        <v>28</v>
      </c>
      <c r="F22" s="3" t="s">
        <v>19</v>
      </c>
      <c r="G22" s="4" t="s">
        <v>34</v>
      </c>
      <c r="H22" s="6">
        <v>50000000</v>
      </c>
      <c r="I22" s="6">
        <v>0</v>
      </c>
      <c r="J22" s="6">
        <v>0</v>
      </c>
      <c r="K22" s="6">
        <v>50000000</v>
      </c>
      <c r="L22" s="6">
        <v>0</v>
      </c>
      <c r="M22" s="6">
        <v>0</v>
      </c>
      <c r="N22" s="6">
        <v>0</v>
      </c>
      <c r="O22" s="6">
        <v>0</v>
      </c>
      <c r="Q22" s="38"/>
      <c r="R22" s="35"/>
      <c r="S22" s="35"/>
    </row>
    <row r="23" spans="1:102" ht="33.75">
      <c r="A23" s="3" t="s">
        <v>14</v>
      </c>
      <c r="B23" s="4" t="s">
        <v>15</v>
      </c>
      <c r="C23" s="5" t="s">
        <v>35</v>
      </c>
      <c r="D23" s="3" t="s">
        <v>17</v>
      </c>
      <c r="E23" s="3" t="s">
        <v>18</v>
      </c>
      <c r="F23" s="3" t="s">
        <v>19</v>
      </c>
      <c r="G23" s="4" t="s">
        <v>37</v>
      </c>
      <c r="H23" s="6">
        <v>15183289</v>
      </c>
      <c r="I23" s="6">
        <v>0</v>
      </c>
      <c r="J23" s="6">
        <v>15183289</v>
      </c>
      <c r="K23" s="6">
        <v>0</v>
      </c>
      <c r="L23" s="6">
        <v>15183289</v>
      </c>
      <c r="M23" s="6">
        <v>15183289</v>
      </c>
      <c r="N23" s="6">
        <v>15183289</v>
      </c>
      <c r="O23" s="6">
        <v>15183289</v>
      </c>
      <c r="Q23" s="38"/>
      <c r="R23" s="35"/>
      <c r="S23" s="35"/>
    </row>
    <row r="24" spans="1:102" ht="33.75">
      <c r="A24" s="3" t="s">
        <v>14</v>
      </c>
      <c r="B24" s="4" t="s">
        <v>15</v>
      </c>
      <c r="C24" s="5" t="s">
        <v>35</v>
      </c>
      <c r="D24" s="3" t="s">
        <v>27</v>
      </c>
      <c r="E24" s="3" t="s">
        <v>28</v>
      </c>
      <c r="F24" s="3" t="s">
        <v>19</v>
      </c>
      <c r="G24" s="4" t="s">
        <v>37</v>
      </c>
      <c r="H24" s="6">
        <v>4816711</v>
      </c>
      <c r="I24" s="6">
        <v>0</v>
      </c>
      <c r="J24" s="6">
        <v>4816711</v>
      </c>
      <c r="K24" s="6">
        <v>0</v>
      </c>
      <c r="L24" s="6">
        <v>4816711</v>
      </c>
      <c r="M24" s="6">
        <v>4816711</v>
      </c>
      <c r="N24" s="6">
        <v>4816711</v>
      </c>
      <c r="O24" s="6">
        <v>4816711</v>
      </c>
      <c r="Q24" s="38"/>
      <c r="R24" s="35"/>
      <c r="S24" s="35"/>
    </row>
    <row r="25" spans="1:102" s="18" customFormat="1" ht="33" customHeight="1">
      <c r="A25" s="15"/>
      <c r="B25" s="16"/>
      <c r="C25" s="17"/>
      <c r="D25" s="15"/>
      <c r="E25" s="15"/>
      <c r="F25" s="15"/>
      <c r="G25" s="21" t="s">
        <v>60</v>
      </c>
      <c r="H25" s="29">
        <f>SUM(H18:H24)</f>
        <v>495834400</v>
      </c>
      <c r="I25" s="29">
        <f t="shared" ref="I25:O25" si="2">SUM(I18:I24)</f>
        <v>0</v>
      </c>
      <c r="J25" s="29">
        <f t="shared" si="2"/>
        <v>33832405</v>
      </c>
      <c r="K25" s="29">
        <f t="shared" si="2"/>
        <v>462001995</v>
      </c>
      <c r="L25" s="29">
        <f t="shared" si="2"/>
        <v>33832405</v>
      </c>
      <c r="M25" s="29">
        <f t="shared" si="2"/>
        <v>33832405</v>
      </c>
      <c r="N25" s="29">
        <f t="shared" si="2"/>
        <v>33832405</v>
      </c>
      <c r="O25" s="29">
        <f t="shared" si="2"/>
        <v>33832405</v>
      </c>
      <c r="Q25" s="38"/>
      <c r="R25" s="35"/>
      <c r="S25" s="35"/>
      <c r="T25" s="32"/>
      <c r="U25" s="32"/>
      <c r="V25" s="32"/>
      <c r="W25" s="32"/>
      <c r="X25" s="32"/>
      <c r="Y25" s="32"/>
      <c r="Z25" s="32"/>
      <c r="AA25" s="32"/>
      <c r="AB25" s="32"/>
      <c r="AC25" s="32"/>
      <c r="AD25" s="32"/>
      <c r="AE25" s="32"/>
      <c r="AF25" s="32"/>
      <c r="AG25" s="32"/>
      <c r="AH25" s="32"/>
      <c r="AI25" s="32"/>
      <c r="AJ25" s="32"/>
      <c r="AK25" s="32"/>
      <c r="AL25" s="32"/>
      <c r="AM25" s="32"/>
      <c r="AN25" s="32"/>
      <c r="AO25" s="32"/>
      <c r="AP25" s="32"/>
      <c r="AQ25" s="32"/>
      <c r="AR25" s="32"/>
      <c r="AS25" s="32"/>
      <c r="AT25" s="32"/>
      <c r="AU25" s="32"/>
      <c r="AV25" s="32"/>
      <c r="AW25" s="32"/>
      <c r="AX25" s="32"/>
      <c r="AY25" s="32"/>
      <c r="AZ25" s="32"/>
      <c r="BA25" s="32"/>
      <c r="BB25" s="32"/>
      <c r="BC25" s="32"/>
      <c r="BD25" s="32"/>
      <c r="BE25" s="32"/>
      <c r="BF25" s="32"/>
      <c r="BG25" s="32"/>
      <c r="BH25" s="32"/>
      <c r="BI25" s="32"/>
      <c r="BJ25" s="32"/>
      <c r="BK25" s="32"/>
      <c r="BL25" s="32"/>
      <c r="BM25" s="32"/>
      <c r="BN25" s="32"/>
      <c r="BO25" s="32"/>
      <c r="BP25" s="32"/>
      <c r="BQ25" s="32"/>
      <c r="BR25" s="32"/>
      <c r="BS25" s="32"/>
      <c r="BT25" s="32"/>
      <c r="BU25" s="32"/>
      <c r="BV25" s="32"/>
      <c r="BW25" s="32"/>
      <c r="BX25" s="32"/>
      <c r="BY25" s="32"/>
      <c r="BZ25" s="32"/>
      <c r="CA25" s="32"/>
      <c r="CB25" s="32"/>
      <c r="CC25" s="32"/>
      <c r="CD25" s="32"/>
      <c r="CE25" s="32"/>
      <c r="CF25" s="32"/>
      <c r="CG25" s="32"/>
      <c r="CH25" s="32"/>
      <c r="CI25" s="32"/>
      <c r="CJ25" s="32"/>
      <c r="CK25" s="32"/>
      <c r="CL25" s="32"/>
      <c r="CM25" s="32"/>
      <c r="CN25" s="32"/>
      <c r="CO25" s="32"/>
      <c r="CP25" s="32"/>
      <c r="CQ25" s="32"/>
      <c r="CR25" s="32"/>
      <c r="CS25" s="32"/>
      <c r="CT25" s="32"/>
      <c r="CU25" s="32"/>
      <c r="CV25" s="32"/>
      <c r="CW25" s="32"/>
      <c r="CX25" s="32"/>
    </row>
    <row r="26" spans="1:102" ht="22.5">
      <c r="A26" s="3" t="s">
        <v>14</v>
      </c>
      <c r="B26" s="4" t="s">
        <v>15</v>
      </c>
      <c r="C26" s="5" t="s">
        <v>38</v>
      </c>
      <c r="D26" s="3" t="s">
        <v>27</v>
      </c>
      <c r="E26" s="3" t="s">
        <v>28</v>
      </c>
      <c r="F26" s="3" t="s">
        <v>19</v>
      </c>
      <c r="G26" s="4" t="s">
        <v>39</v>
      </c>
      <c r="H26" s="6">
        <v>35500000</v>
      </c>
      <c r="I26" s="6">
        <v>0</v>
      </c>
      <c r="J26" s="6">
        <v>34574329</v>
      </c>
      <c r="K26" s="6">
        <v>925671</v>
      </c>
      <c r="L26" s="6">
        <v>34574329</v>
      </c>
      <c r="M26" s="6">
        <v>34574329</v>
      </c>
      <c r="N26" s="6">
        <v>34574329</v>
      </c>
      <c r="O26" s="6">
        <v>34574329</v>
      </c>
      <c r="Q26" s="38"/>
      <c r="R26" s="35"/>
      <c r="S26" s="35"/>
    </row>
    <row r="27" spans="1:102" ht="22.5">
      <c r="A27" s="3" t="s">
        <v>14</v>
      </c>
      <c r="B27" s="4" t="s">
        <v>15</v>
      </c>
      <c r="C27" s="5" t="s">
        <v>40</v>
      </c>
      <c r="D27" s="3" t="s">
        <v>27</v>
      </c>
      <c r="E27" s="3" t="s">
        <v>28</v>
      </c>
      <c r="F27" s="3" t="s">
        <v>19</v>
      </c>
      <c r="G27" s="4" t="s">
        <v>41</v>
      </c>
      <c r="H27" s="6">
        <v>3492441</v>
      </c>
      <c r="I27" s="6">
        <v>0</v>
      </c>
      <c r="J27" s="6">
        <v>3492441</v>
      </c>
      <c r="K27" s="6">
        <v>0</v>
      </c>
      <c r="L27" s="6">
        <v>3492441</v>
      </c>
      <c r="M27" s="6">
        <v>3492441</v>
      </c>
      <c r="N27" s="6">
        <v>3492441</v>
      </c>
      <c r="O27" s="6">
        <v>3492441</v>
      </c>
      <c r="Q27" s="38"/>
      <c r="R27" s="35"/>
      <c r="S27" s="35"/>
    </row>
    <row r="28" spans="1:102" ht="22.5">
      <c r="A28" s="3" t="s">
        <v>14</v>
      </c>
      <c r="B28" s="4" t="s">
        <v>15</v>
      </c>
      <c r="C28" s="5" t="s">
        <v>42</v>
      </c>
      <c r="D28" s="3" t="s">
        <v>17</v>
      </c>
      <c r="E28" s="3" t="s">
        <v>18</v>
      </c>
      <c r="F28" s="3" t="s">
        <v>19</v>
      </c>
      <c r="G28" s="4" t="s">
        <v>43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Q28" s="38"/>
      <c r="R28" s="35"/>
      <c r="S28" s="35"/>
    </row>
    <row r="29" spans="1:102" ht="22.5">
      <c r="A29" s="3" t="s">
        <v>14</v>
      </c>
      <c r="B29" s="4" t="s">
        <v>15</v>
      </c>
      <c r="C29" s="5" t="s">
        <v>42</v>
      </c>
      <c r="D29" s="3" t="s">
        <v>17</v>
      </c>
      <c r="E29" s="3" t="s">
        <v>18</v>
      </c>
      <c r="F29" s="3" t="s">
        <v>44</v>
      </c>
      <c r="G29" s="4" t="s">
        <v>43</v>
      </c>
      <c r="H29" s="6">
        <v>41502613</v>
      </c>
      <c r="I29" s="6">
        <v>0</v>
      </c>
      <c r="J29" s="6">
        <v>41502613</v>
      </c>
      <c r="K29" s="6">
        <v>0</v>
      </c>
      <c r="L29" s="6">
        <v>41502613</v>
      </c>
      <c r="M29" s="6">
        <v>41502613</v>
      </c>
      <c r="N29" s="6">
        <v>41502613</v>
      </c>
      <c r="O29" s="6">
        <v>41502613</v>
      </c>
      <c r="Q29" s="38"/>
      <c r="R29" s="35"/>
      <c r="S29" s="35"/>
    </row>
    <row r="30" spans="1:102" ht="22.5">
      <c r="A30" s="3" t="s">
        <v>14</v>
      </c>
      <c r="B30" s="4" t="s">
        <v>15</v>
      </c>
      <c r="C30" s="5" t="s">
        <v>42</v>
      </c>
      <c r="D30" s="3" t="s">
        <v>17</v>
      </c>
      <c r="E30" s="3" t="s">
        <v>36</v>
      </c>
      <c r="F30" s="3" t="s">
        <v>44</v>
      </c>
      <c r="G30" s="4" t="s">
        <v>43</v>
      </c>
      <c r="H30" s="6">
        <v>74762631</v>
      </c>
      <c r="I30" s="6">
        <v>0</v>
      </c>
      <c r="J30" s="6">
        <v>74762631</v>
      </c>
      <c r="K30" s="6">
        <v>0</v>
      </c>
      <c r="L30" s="6">
        <v>74762631</v>
      </c>
      <c r="M30" s="6">
        <v>74762631</v>
      </c>
      <c r="N30" s="6">
        <v>74762631</v>
      </c>
      <c r="O30" s="6">
        <v>74762631</v>
      </c>
      <c r="Q30" s="38"/>
      <c r="R30" s="35"/>
      <c r="S30" s="35"/>
    </row>
    <row r="31" spans="1:102" s="18" customFormat="1" ht="48" customHeight="1">
      <c r="A31" s="15"/>
      <c r="B31" s="16"/>
      <c r="C31" s="17"/>
      <c r="D31" s="15"/>
      <c r="E31" s="15"/>
      <c r="F31" s="15"/>
      <c r="G31" s="21" t="s">
        <v>61</v>
      </c>
      <c r="H31" s="29">
        <f>SUM(H26:H30)</f>
        <v>155257685</v>
      </c>
      <c r="I31" s="29">
        <f t="shared" ref="I31:O31" si="3">SUM(I26:I30)</f>
        <v>0</v>
      </c>
      <c r="J31" s="29">
        <f t="shared" si="3"/>
        <v>154332014</v>
      </c>
      <c r="K31" s="29">
        <f t="shared" si="3"/>
        <v>925671</v>
      </c>
      <c r="L31" s="29">
        <f t="shared" si="3"/>
        <v>154332014</v>
      </c>
      <c r="M31" s="29">
        <f t="shared" si="3"/>
        <v>154332014</v>
      </c>
      <c r="N31" s="29">
        <f t="shared" si="3"/>
        <v>154332014</v>
      </c>
      <c r="O31" s="29">
        <f t="shared" si="3"/>
        <v>154332014</v>
      </c>
      <c r="Q31" s="48"/>
      <c r="R31" s="50"/>
      <c r="S31" s="52"/>
      <c r="T31" s="32"/>
      <c r="U31" s="32"/>
      <c r="V31" s="32"/>
      <c r="W31" s="32"/>
      <c r="X31" s="32"/>
      <c r="Y31" s="32"/>
      <c r="Z31" s="32"/>
      <c r="AA31" s="32"/>
      <c r="AB31" s="32"/>
      <c r="AC31" s="32"/>
      <c r="AD31" s="32"/>
      <c r="AE31" s="32"/>
      <c r="AF31" s="32"/>
      <c r="AG31" s="32"/>
      <c r="AH31" s="32"/>
      <c r="AI31" s="32"/>
      <c r="AJ31" s="32"/>
      <c r="AK31" s="32"/>
      <c r="AL31" s="32"/>
      <c r="AM31" s="32"/>
      <c r="AN31" s="32"/>
      <c r="AO31" s="32"/>
      <c r="AP31" s="32"/>
      <c r="AQ31" s="32"/>
      <c r="AR31" s="32"/>
      <c r="AS31" s="32"/>
      <c r="AT31" s="32"/>
      <c r="AU31" s="32"/>
      <c r="AV31" s="32"/>
      <c r="AW31" s="32"/>
      <c r="AX31" s="32"/>
      <c r="AY31" s="32"/>
      <c r="AZ31" s="32"/>
      <c r="BA31" s="32"/>
      <c r="BB31" s="32"/>
      <c r="BC31" s="32"/>
      <c r="BD31" s="32"/>
      <c r="BE31" s="32"/>
      <c r="BF31" s="32"/>
      <c r="BG31" s="32"/>
      <c r="BH31" s="32"/>
      <c r="BI31" s="32"/>
      <c r="BJ31" s="32"/>
      <c r="BK31" s="32"/>
      <c r="BL31" s="32"/>
      <c r="BM31" s="32"/>
      <c r="BN31" s="32"/>
      <c r="BO31" s="32"/>
      <c r="BP31" s="32"/>
      <c r="BQ31" s="32"/>
      <c r="BR31" s="32"/>
      <c r="BS31" s="32"/>
      <c r="BT31" s="32"/>
      <c r="BU31" s="32"/>
      <c r="BV31" s="32"/>
      <c r="BW31" s="32"/>
      <c r="BX31" s="32"/>
      <c r="BY31" s="32"/>
      <c r="BZ31" s="32"/>
      <c r="CA31" s="32"/>
      <c r="CB31" s="32"/>
      <c r="CC31" s="32"/>
      <c r="CD31" s="32"/>
      <c r="CE31" s="32"/>
      <c r="CF31" s="32"/>
      <c r="CG31" s="32"/>
      <c r="CH31" s="32"/>
      <c r="CI31" s="32"/>
      <c r="CJ31" s="32"/>
      <c r="CK31" s="32"/>
      <c r="CL31" s="32"/>
      <c r="CM31" s="32"/>
      <c r="CN31" s="32"/>
      <c r="CO31" s="32"/>
      <c r="CP31" s="32"/>
      <c r="CQ31" s="32"/>
      <c r="CR31" s="32"/>
      <c r="CS31" s="32"/>
      <c r="CT31" s="32"/>
      <c r="CU31" s="32"/>
      <c r="CV31" s="32"/>
      <c r="CW31" s="32"/>
      <c r="CX31" s="32"/>
    </row>
    <row r="32" spans="1:102" s="27" customFormat="1" ht="27" customHeight="1">
      <c r="A32" s="22"/>
      <c r="B32" s="23"/>
      <c r="C32" s="24"/>
      <c r="D32" s="22"/>
      <c r="E32" s="22"/>
      <c r="F32" s="22"/>
      <c r="G32" s="25" t="s">
        <v>62</v>
      </c>
      <c r="H32" s="30">
        <f>+H31+H25+H17+H14</f>
        <v>16787299982</v>
      </c>
      <c r="I32" s="30">
        <f t="shared" ref="I32:N32" si="4">+I31+I25+I17+I14</f>
        <v>0</v>
      </c>
      <c r="J32" s="30">
        <f t="shared" si="4"/>
        <v>16159665152.220001</v>
      </c>
      <c r="K32" s="30">
        <f t="shared" si="4"/>
        <v>627634829.77999997</v>
      </c>
      <c r="L32" s="30">
        <f t="shared" si="4"/>
        <v>16159665152.220001</v>
      </c>
      <c r="M32" s="30">
        <f t="shared" si="4"/>
        <v>15571742768.639999</v>
      </c>
      <c r="N32" s="30">
        <f t="shared" si="4"/>
        <v>15571742768.639999</v>
      </c>
      <c r="O32" s="30">
        <f>+O31+O25+O17+O14</f>
        <v>15571742768.639999</v>
      </c>
      <c r="Q32" s="49"/>
      <c r="R32" s="51"/>
      <c r="S32" s="53"/>
      <c r="T32" s="32"/>
      <c r="U32" s="32"/>
      <c r="V32" s="32"/>
      <c r="W32" s="32"/>
      <c r="X32" s="32"/>
      <c r="Y32" s="32"/>
      <c r="Z32" s="32"/>
      <c r="AA32" s="32"/>
      <c r="AB32" s="32"/>
      <c r="AC32" s="32"/>
      <c r="AD32" s="32"/>
      <c r="AE32" s="32"/>
      <c r="AF32" s="32"/>
      <c r="AG32" s="32"/>
      <c r="AH32" s="32"/>
      <c r="AI32" s="32"/>
      <c r="AJ32" s="32"/>
      <c r="AK32" s="32"/>
      <c r="AL32" s="32"/>
      <c r="AM32" s="32"/>
      <c r="AN32" s="32"/>
      <c r="AO32" s="32"/>
      <c r="AP32" s="32"/>
      <c r="AQ32" s="32"/>
      <c r="AR32" s="32"/>
      <c r="AS32" s="32"/>
      <c r="AT32" s="32"/>
      <c r="AU32" s="32"/>
      <c r="AV32" s="32"/>
      <c r="AW32" s="32"/>
      <c r="AX32" s="32"/>
      <c r="AY32" s="32"/>
      <c r="AZ32" s="32"/>
      <c r="BA32" s="32"/>
      <c r="BB32" s="32"/>
      <c r="BC32" s="32"/>
      <c r="BD32" s="32"/>
      <c r="BE32" s="32"/>
      <c r="BF32" s="32"/>
      <c r="BG32" s="32"/>
      <c r="BH32" s="32"/>
      <c r="BI32" s="32"/>
      <c r="BJ32" s="32"/>
      <c r="BK32" s="32"/>
      <c r="BL32" s="32"/>
      <c r="BM32" s="32"/>
      <c r="BN32" s="32"/>
      <c r="BO32" s="32"/>
      <c r="BP32" s="32"/>
      <c r="BQ32" s="32"/>
      <c r="BR32" s="32"/>
      <c r="BS32" s="32"/>
      <c r="BT32" s="32"/>
      <c r="BU32" s="32"/>
      <c r="BV32" s="32"/>
      <c r="BW32" s="32"/>
      <c r="BX32" s="32"/>
      <c r="BY32" s="32"/>
      <c r="BZ32" s="32"/>
      <c r="CA32" s="32"/>
      <c r="CB32" s="32"/>
      <c r="CC32" s="32"/>
      <c r="CD32" s="32"/>
      <c r="CE32" s="32"/>
      <c r="CF32" s="32"/>
      <c r="CG32" s="32"/>
      <c r="CH32" s="32"/>
      <c r="CI32" s="32"/>
      <c r="CJ32" s="32"/>
      <c r="CK32" s="32"/>
      <c r="CL32" s="32"/>
      <c r="CM32" s="32"/>
      <c r="CN32" s="32"/>
      <c r="CO32" s="32"/>
      <c r="CP32" s="32"/>
      <c r="CQ32" s="32"/>
      <c r="CR32" s="32"/>
      <c r="CS32" s="32"/>
      <c r="CT32" s="32"/>
      <c r="CU32" s="32"/>
      <c r="CV32" s="32"/>
      <c r="CW32" s="32"/>
      <c r="CX32" s="32"/>
    </row>
    <row r="33" spans="1:102" ht="78.75">
      <c r="A33" s="3" t="s">
        <v>14</v>
      </c>
      <c r="B33" s="4" t="s">
        <v>15</v>
      </c>
      <c r="C33" s="5" t="s">
        <v>45</v>
      </c>
      <c r="D33" s="3" t="s">
        <v>17</v>
      </c>
      <c r="E33" s="3" t="s">
        <v>18</v>
      </c>
      <c r="F33" s="3" t="s">
        <v>19</v>
      </c>
      <c r="G33" s="4" t="s">
        <v>46</v>
      </c>
      <c r="H33" s="6">
        <v>19600994064</v>
      </c>
      <c r="I33" s="6">
        <v>0</v>
      </c>
      <c r="J33" s="6">
        <v>19575857835.790001</v>
      </c>
      <c r="K33" s="6">
        <v>25136228.210000001</v>
      </c>
      <c r="L33" s="6">
        <v>19575857835.790001</v>
      </c>
      <c r="M33" s="6">
        <v>17746439014.259998</v>
      </c>
      <c r="N33" s="6">
        <v>17746439014.259998</v>
      </c>
      <c r="O33" s="6">
        <v>17746439014.259998</v>
      </c>
      <c r="Q33" s="37"/>
      <c r="R33" s="37"/>
      <c r="S33" s="37"/>
    </row>
    <row r="34" spans="1:102" ht="78.75">
      <c r="A34" s="3" t="s">
        <v>14</v>
      </c>
      <c r="B34" s="4" t="s">
        <v>15</v>
      </c>
      <c r="C34" s="5" t="s">
        <v>45</v>
      </c>
      <c r="D34" s="3" t="s">
        <v>27</v>
      </c>
      <c r="E34" s="3" t="s">
        <v>28</v>
      </c>
      <c r="F34" s="3" t="s">
        <v>19</v>
      </c>
      <c r="G34" s="4" t="s">
        <v>46</v>
      </c>
      <c r="H34" s="6">
        <v>977649339</v>
      </c>
      <c r="I34" s="6">
        <v>0</v>
      </c>
      <c r="J34" s="6">
        <v>902121782.33000004</v>
      </c>
      <c r="K34" s="6">
        <v>75527556.670000002</v>
      </c>
      <c r="L34" s="6">
        <v>902121782.33000004</v>
      </c>
      <c r="M34" s="6">
        <v>823412208.80999994</v>
      </c>
      <c r="N34" s="6">
        <v>823412208.80999994</v>
      </c>
      <c r="O34" s="6">
        <v>823412208.80999994</v>
      </c>
      <c r="Q34" s="38"/>
      <c r="R34" s="38"/>
      <c r="S34" s="38"/>
    </row>
    <row r="35" spans="1:102" ht="78.75">
      <c r="A35" s="3" t="s">
        <v>14</v>
      </c>
      <c r="B35" s="4" t="s">
        <v>15</v>
      </c>
      <c r="C35" s="5" t="s">
        <v>45</v>
      </c>
      <c r="D35" s="3" t="s">
        <v>27</v>
      </c>
      <c r="E35" s="3" t="s">
        <v>47</v>
      </c>
      <c r="F35" s="3" t="s">
        <v>19</v>
      </c>
      <c r="G35" s="4" t="s">
        <v>46</v>
      </c>
      <c r="H35" s="6">
        <v>1967546067</v>
      </c>
      <c r="I35" s="6">
        <v>0</v>
      </c>
      <c r="J35" s="6">
        <v>1967151390</v>
      </c>
      <c r="K35" s="6">
        <v>394677</v>
      </c>
      <c r="L35" s="6">
        <v>1967151390</v>
      </c>
      <c r="M35" s="6">
        <v>1765157494.4400001</v>
      </c>
      <c r="N35" s="6">
        <v>1765157494.4400001</v>
      </c>
      <c r="O35" s="6">
        <v>1765157494.4400001</v>
      </c>
      <c r="Q35" s="36">
        <f>+L38/H38</f>
        <v>0.98536338249762456</v>
      </c>
      <c r="R35" s="36">
        <f>+M38/H38</f>
        <v>0.84465758184738104</v>
      </c>
      <c r="S35" s="36">
        <f>+O38/H38</f>
        <v>0.84465758184738104</v>
      </c>
    </row>
    <row r="36" spans="1:102" ht="78.75">
      <c r="A36" s="3" t="s">
        <v>14</v>
      </c>
      <c r="B36" s="4" t="s">
        <v>15</v>
      </c>
      <c r="C36" s="5" t="s">
        <v>45</v>
      </c>
      <c r="D36" s="3" t="s">
        <v>27</v>
      </c>
      <c r="E36" s="3" t="s">
        <v>48</v>
      </c>
      <c r="F36" s="3" t="s">
        <v>19</v>
      </c>
      <c r="G36" s="4" t="s">
        <v>46</v>
      </c>
      <c r="H36" s="6">
        <v>770000000</v>
      </c>
      <c r="I36" s="6">
        <v>0</v>
      </c>
      <c r="J36" s="6">
        <v>418861317</v>
      </c>
      <c r="K36" s="6">
        <v>351138683</v>
      </c>
      <c r="L36" s="6">
        <v>418861317</v>
      </c>
      <c r="M36" s="6">
        <v>299519718.39999998</v>
      </c>
      <c r="N36" s="6">
        <v>299519718.39999998</v>
      </c>
      <c r="O36" s="6">
        <v>299519718.39999998</v>
      </c>
      <c r="Q36" s="38"/>
      <c r="R36" s="38"/>
      <c r="S36" s="38"/>
    </row>
    <row r="37" spans="1:102" ht="78.75">
      <c r="A37" s="3" t="s">
        <v>14</v>
      </c>
      <c r="B37" s="4" t="s">
        <v>15</v>
      </c>
      <c r="C37" s="5" t="s">
        <v>49</v>
      </c>
      <c r="D37" s="3" t="s">
        <v>17</v>
      </c>
      <c r="E37" s="3" t="s">
        <v>18</v>
      </c>
      <c r="F37" s="3" t="s">
        <v>19</v>
      </c>
      <c r="G37" s="4" t="s">
        <v>46</v>
      </c>
      <c r="H37" s="6">
        <v>8566207992</v>
      </c>
      <c r="I37" s="6">
        <v>0</v>
      </c>
      <c r="J37" s="6">
        <v>8551754680.1700001</v>
      </c>
      <c r="K37" s="6">
        <v>14453311.83</v>
      </c>
      <c r="L37" s="6">
        <v>8551754680.1700001</v>
      </c>
      <c r="M37" s="6">
        <v>6295180307.8400002</v>
      </c>
      <c r="N37" s="6">
        <v>6295180307.8400002</v>
      </c>
      <c r="O37" s="6">
        <v>6295180307.8400002</v>
      </c>
      <c r="Q37" s="38"/>
      <c r="R37" s="38"/>
      <c r="S37" s="38"/>
    </row>
    <row r="38" spans="1:102" s="18" customFormat="1" ht="31.5" customHeight="1">
      <c r="A38" s="15"/>
      <c r="B38" s="16"/>
      <c r="C38" s="17"/>
      <c r="D38" s="15"/>
      <c r="E38" s="15"/>
      <c r="F38" s="15"/>
      <c r="G38" s="21" t="s">
        <v>63</v>
      </c>
      <c r="H38" s="29">
        <f>SUM(H33:H37)</f>
        <v>31882397462</v>
      </c>
      <c r="I38" s="29">
        <f t="shared" ref="I38:O38" si="5">SUM(I33:I37)</f>
        <v>0</v>
      </c>
      <c r="J38" s="29">
        <f t="shared" si="5"/>
        <v>31415747005.290001</v>
      </c>
      <c r="K38" s="29">
        <f t="shared" si="5"/>
        <v>466650456.70999998</v>
      </c>
      <c r="L38" s="29">
        <f t="shared" si="5"/>
        <v>31415747005.290001</v>
      </c>
      <c r="M38" s="29">
        <f t="shared" si="5"/>
        <v>26929708743.75</v>
      </c>
      <c r="N38" s="29">
        <f t="shared" si="5"/>
        <v>26929708743.75</v>
      </c>
      <c r="O38" s="29">
        <f t="shared" si="5"/>
        <v>26929708743.75</v>
      </c>
      <c r="Q38" s="38"/>
      <c r="R38" s="38"/>
      <c r="S38" s="38"/>
      <c r="T38" s="32"/>
      <c r="U38" s="32"/>
      <c r="V38" s="32"/>
      <c r="W38" s="32"/>
      <c r="X38" s="32"/>
      <c r="Y38" s="32"/>
      <c r="Z38" s="32"/>
      <c r="AA38" s="32"/>
      <c r="AB38" s="32"/>
      <c r="AC38" s="32"/>
      <c r="AD38" s="32"/>
      <c r="AE38" s="32"/>
      <c r="AF38" s="32"/>
      <c r="AG38" s="32"/>
      <c r="AH38" s="32"/>
      <c r="AI38" s="32"/>
      <c r="AJ38" s="32"/>
      <c r="AK38" s="32"/>
      <c r="AL38" s="32"/>
      <c r="AM38" s="32"/>
      <c r="AN38" s="32"/>
      <c r="AO38" s="32"/>
      <c r="AP38" s="32"/>
      <c r="AQ38" s="32"/>
      <c r="AR38" s="32"/>
      <c r="AS38" s="32"/>
      <c r="AT38" s="32"/>
      <c r="AU38" s="32"/>
      <c r="AV38" s="32"/>
      <c r="AW38" s="32"/>
      <c r="AX38" s="32"/>
      <c r="AY38" s="32"/>
      <c r="AZ38" s="32"/>
      <c r="BA38" s="32"/>
      <c r="BB38" s="32"/>
      <c r="BC38" s="32"/>
      <c r="BD38" s="32"/>
      <c r="BE38" s="32"/>
      <c r="BF38" s="32"/>
      <c r="BG38" s="32"/>
      <c r="BH38" s="32"/>
      <c r="BI38" s="32"/>
      <c r="BJ38" s="32"/>
      <c r="BK38" s="32"/>
      <c r="BL38" s="32"/>
      <c r="BM38" s="32"/>
      <c r="BN38" s="32"/>
      <c r="BO38" s="32"/>
      <c r="BP38" s="32"/>
      <c r="BQ38" s="32"/>
      <c r="BR38" s="32"/>
      <c r="BS38" s="32"/>
      <c r="BT38" s="32"/>
      <c r="BU38" s="32"/>
      <c r="BV38" s="32"/>
      <c r="BW38" s="32"/>
      <c r="BX38" s="32"/>
      <c r="BY38" s="32"/>
      <c r="BZ38" s="32"/>
      <c r="CA38" s="32"/>
      <c r="CB38" s="32"/>
      <c r="CC38" s="32"/>
      <c r="CD38" s="32"/>
      <c r="CE38" s="32"/>
      <c r="CF38" s="32"/>
      <c r="CG38" s="32"/>
      <c r="CH38" s="32"/>
      <c r="CI38" s="32"/>
      <c r="CJ38" s="32"/>
      <c r="CK38" s="32"/>
      <c r="CL38" s="32"/>
      <c r="CM38" s="32"/>
      <c r="CN38" s="32"/>
      <c r="CO38" s="32"/>
      <c r="CP38" s="32"/>
      <c r="CQ38" s="32"/>
      <c r="CR38" s="32"/>
      <c r="CS38" s="32"/>
      <c r="CT38" s="32"/>
      <c r="CU38" s="32"/>
      <c r="CV38" s="32"/>
      <c r="CW38" s="32"/>
      <c r="CX38" s="32"/>
    </row>
    <row r="39" spans="1:102" s="27" customFormat="1" ht="28.5" customHeight="1">
      <c r="A39" s="22"/>
      <c r="B39" s="23"/>
      <c r="C39" s="24"/>
      <c r="D39" s="22"/>
      <c r="E39" s="22"/>
      <c r="F39" s="22"/>
      <c r="G39" s="28" t="s">
        <v>64</v>
      </c>
      <c r="H39" s="30">
        <f>+H38+H32</f>
        <v>48669697444</v>
      </c>
      <c r="I39" s="30">
        <f t="shared" ref="I39:P39" si="6">+I38+I32</f>
        <v>0</v>
      </c>
      <c r="J39" s="30">
        <f t="shared" si="6"/>
        <v>47575412157.510002</v>
      </c>
      <c r="K39" s="30">
        <f t="shared" si="6"/>
        <v>1094285286.49</v>
      </c>
      <c r="L39" s="30">
        <f t="shared" si="6"/>
        <v>47575412157.510002</v>
      </c>
      <c r="M39" s="30">
        <f t="shared" si="6"/>
        <v>42501451512.389999</v>
      </c>
      <c r="N39" s="30">
        <f t="shared" si="6"/>
        <v>42501451512.389999</v>
      </c>
      <c r="O39" s="30">
        <f t="shared" si="6"/>
        <v>42501451512.389999</v>
      </c>
      <c r="P39" s="26">
        <f t="shared" si="6"/>
        <v>0</v>
      </c>
      <c r="Q39" s="41">
        <f>+L39/H39</f>
        <v>0.97751608610780671</v>
      </c>
      <c r="R39" s="41">
        <f>+M39/H39</f>
        <v>0.87326311328096362</v>
      </c>
      <c r="S39" s="41">
        <f>+O39/H39</f>
        <v>0.87326311328096362</v>
      </c>
      <c r="T39" s="32"/>
      <c r="U39" s="32"/>
      <c r="V39" s="32"/>
      <c r="W39" s="32"/>
      <c r="X39" s="32"/>
      <c r="Y39" s="32"/>
      <c r="Z39" s="32"/>
      <c r="AA39" s="32"/>
      <c r="AB39" s="32"/>
      <c r="AC39" s="32"/>
      <c r="AD39" s="32"/>
      <c r="AE39" s="32"/>
      <c r="AF39" s="32"/>
      <c r="AG39" s="32"/>
      <c r="AH39" s="32"/>
      <c r="AI39" s="32"/>
      <c r="AJ39" s="32"/>
      <c r="AK39" s="32"/>
      <c r="AL39" s="32"/>
      <c r="AM39" s="32"/>
      <c r="AN39" s="32"/>
      <c r="AO39" s="32"/>
      <c r="AP39" s="32"/>
      <c r="AQ39" s="32"/>
      <c r="AR39" s="32"/>
      <c r="AS39" s="32"/>
      <c r="AT39" s="32"/>
      <c r="AU39" s="32"/>
      <c r="AV39" s="32"/>
      <c r="AW39" s="32"/>
      <c r="AX39" s="32"/>
      <c r="AY39" s="32"/>
      <c r="AZ39" s="32"/>
      <c r="BA39" s="32"/>
      <c r="BB39" s="32"/>
      <c r="BC39" s="32"/>
      <c r="BD39" s="32"/>
      <c r="BE39" s="32"/>
      <c r="BF39" s="32"/>
      <c r="BG39" s="32"/>
      <c r="BH39" s="32"/>
      <c r="BI39" s="32"/>
      <c r="BJ39" s="32"/>
      <c r="BK39" s="32"/>
      <c r="BL39" s="32"/>
      <c r="BM39" s="32"/>
      <c r="BN39" s="32"/>
      <c r="BO39" s="32"/>
      <c r="BP39" s="32"/>
      <c r="BQ39" s="32"/>
      <c r="BR39" s="32"/>
      <c r="BS39" s="32"/>
      <c r="BT39" s="32"/>
      <c r="BU39" s="32"/>
      <c r="BV39" s="32"/>
      <c r="BW39" s="32"/>
      <c r="BX39" s="32"/>
      <c r="BY39" s="32"/>
      <c r="BZ39" s="32"/>
      <c r="CA39" s="32"/>
      <c r="CB39" s="32"/>
      <c r="CC39" s="32"/>
      <c r="CD39" s="32"/>
      <c r="CE39" s="32"/>
      <c r="CF39" s="32"/>
      <c r="CG39" s="32"/>
      <c r="CH39" s="32"/>
      <c r="CI39" s="32"/>
      <c r="CJ39" s="32"/>
      <c r="CK39" s="32"/>
      <c r="CL39" s="32"/>
      <c r="CM39" s="32"/>
      <c r="CN39" s="32"/>
      <c r="CO39" s="32"/>
      <c r="CP39" s="32"/>
      <c r="CQ39" s="32"/>
      <c r="CR39" s="32"/>
      <c r="CS39" s="32"/>
      <c r="CT39" s="32"/>
      <c r="CU39" s="32"/>
      <c r="CV39" s="32"/>
      <c r="CW39" s="32"/>
      <c r="CX39" s="32"/>
    </row>
    <row r="40" spans="1:102">
      <c r="G40" s="31"/>
      <c r="H40" s="31"/>
      <c r="I40" s="31"/>
      <c r="J40" s="31"/>
      <c r="K40" s="31"/>
      <c r="L40" s="31"/>
      <c r="M40" s="31"/>
    </row>
    <row r="43" spans="1:102">
      <c r="F43" s="42" t="s">
        <v>68</v>
      </c>
      <c r="G43" s="42"/>
      <c r="H43" s="42"/>
      <c r="I43" s="42"/>
      <c r="J43" s="42"/>
      <c r="K43" s="42"/>
      <c r="L43" s="13"/>
      <c r="M43" s="31"/>
    </row>
    <row r="44" spans="1:102">
      <c r="F44" s="43"/>
      <c r="G44" s="43"/>
      <c r="H44" s="43"/>
      <c r="I44" s="43"/>
      <c r="J44" s="43"/>
      <c r="K44" s="13"/>
      <c r="L44" s="13"/>
      <c r="M44" s="31"/>
    </row>
    <row r="45" spans="1:102">
      <c r="F45" s="44" t="s">
        <v>69</v>
      </c>
      <c r="G45" s="44"/>
      <c r="H45" s="44"/>
      <c r="I45" s="44"/>
      <c r="J45" s="44"/>
      <c r="K45" s="44"/>
      <c r="L45" s="44"/>
      <c r="M45" s="31"/>
    </row>
    <row r="46" spans="1:102">
      <c r="F46" s="43"/>
      <c r="G46" s="43"/>
      <c r="H46" s="43"/>
      <c r="I46" s="43"/>
      <c r="J46" s="43"/>
      <c r="K46" s="13"/>
      <c r="L46" s="13"/>
      <c r="M46" s="31"/>
    </row>
    <row r="47" spans="1:102">
      <c r="F47" s="45" t="s">
        <v>70</v>
      </c>
      <c r="G47" s="45"/>
      <c r="H47" s="45"/>
      <c r="I47" s="45"/>
      <c r="J47" s="45"/>
      <c r="K47" s="45"/>
      <c r="L47" s="45"/>
      <c r="M47" s="31"/>
    </row>
    <row r="48" spans="1:102">
      <c r="F48" s="43"/>
      <c r="G48" s="43"/>
      <c r="H48" s="43"/>
      <c r="I48" s="43"/>
      <c r="J48" s="43"/>
      <c r="K48" s="13"/>
      <c r="L48" s="13"/>
      <c r="M48" s="31"/>
    </row>
    <row r="49" spans="6:13">
      <c r="F49" s="46" t="s">
        <v>71</v>
      </c>
      <c r="G49" s="46"/>
      <c r="H49" s="46"/>
      <c r="I49" s="46"/>
      <c r="J49" s="46"/>
      <c r="K49" s="46"/>
      <c r="L49" s="46"/>
      <c r="M49" s="31"/>
    </row>
    <row r="50" spans="6:13">
      <c r="F50" s="43"/>
      <c r="G50" s="43"/>
      <c r="H50" s="43"/>
      <c r="I50" s="43"/>
      <c r="J50" s="43"/>
      <c r="K50" s="13"/>
      <c r="L50" s="13"/>
      <c r="M50" s="31"/>
    </row>
    <row r="51" spans="6:13">
      <c r="F51" s="47" t="s">
        <v>72</v>
      </c>
      <c r="G51" s="47"/>
      <c r="H51" s="47"/>
      <c r="I51" s="47"/>
      <c r="J51" s="47"/>
      <c r="K51" s="13"/>
      <c r="L51" s="13"/>
      <c r="M51" s="31"/>
    </row>
    <row r="52" spans="6:13">
      <c r="F52" s="31"/>
      <c r="G52" s="31"/>
      <c r="H52" s="31"/>
      <c r="I52" s="31"/>
      <c r="J52" s="31"/>
      <c r="K52" s="31"/>
      <c r="L52" s="31"/>
      <c r="M52" s="31"/>
    </row>
  </sheetData>
  <mergeCells count="3">
    <mergeCell ref="Q31:Q32"/>
    <mergeCell ref="R31:R32"/>
    <mergeCell ref="S31:S32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REP_EPG034_EjecucionPresupuesta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Melisa Murillo</dc:creator>
  <cp:lastModifiedBy>Sharine Melisa Murillo Hinestroza</cp:lastModifiedBy>
  <dcterms:created xsi:type="dcterms:W3CDTF">2026-04-19T21:24:18Z</dcterms:created>
  <dcterms:modified xsi:type="dcterms:W3CDTF">2026-04-30T21:15:56Z</dcterms:modified>
</cp:coreProperties>
</file>